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mc:AlternateContent xmlns:mc="http://schemas.openxmlformats.org/markup-compatibility/2006">
    <mc:Choice Requires="x15">
      <x15ac:absPath xmlns:x15ac="http://schemas.microsoft.com/office/spreadsheetml/2010/11/ac" url="D:\SVF 2022\"/>
    </mc:Choice>
  </mc:AlternateContent>
  <xr:revisionPtr revIDLastSave="0" documentId="8_{4534F8FE-56F5-47EA-AE68-F0EC685E1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" sheetId="1" r:id="rId1"/>
  </sheets>
  <definedNames>
    <definedName name="_xlnm.Print_Titles" localSheetId="0">BLA!$1:$7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" i="1" l="1"/>
  <c r="E106" i="1"/>
  <c r="E102" i="1"/>
  <c r="E98" i="1"/>
  <c r="E97" i="1"/>
  <c r="E96" i="1"/>
  <c r="E95" i="1"/>
  <c r="E94" i="1"/>
  <c r="E90" i="1"/>
  <c r="E89" i="1"/>
  <c r="E88" i="1"/>
  <c r="E87" i="1"/>
  <c r="E83" i="1"/>
  <c r="E82" i="1"/>
  <c r="E81" i="1"/>
  <c r="E80" i="1"/>
  <c r="E79" i="1"/>
  <c r="E78" i="1"/>
  <c r="E77" i="1"/>
  <c r="E76" i="1"/>
  <c r="E75" i="1"/>
  <c r="E74" i="1"/>
  <c r="E70" i="1"/>
  <c r="E69" i="1"/>
  <c r="E68" i="1"/>
  <c r="E67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3" i="1"/>
  <c r="E42" i="1"/>
  <c r="E41" i="1"/>
  <c r="E40" i="1"/>
  <c r="E36" i="1"/>
  <c r="E35" i="1"/>
  <c r="E34" i="1"/>
  <c r="E33" i="1"/>
  <c r="E27" i="1"/>
  <c r="E26" i="1"/>
  <c r="E22" i="1"/>
  <c r="E21" i="1"/>
  <c r="E20" i="1"/>
  <c r="E19" i="1"/>
  <c r="E18" i="1"/>
  <c r="E17" i="1"/>
  <c r="E10" i="1"/>
  <c r="E11" i="1"/>
  <c r="E12" i="1"/>
  <c r="E13" i="1"/>
  <c r="E9" i="1"/>
  <c r="E14" i="1" l="1"/>
  <c r="E23" i="1"/>
  <c r="E28" i="1"/>
  <c r="E37" i="1"/>
  <c r="E44" i="1"/>
  <c r="E64" i="1"/>
  <c r="E71" i="1"/>
  <c r="E84" i="1"/>
  <c r="E91" i="1"/>
  <c r="E99" i="1"/>
  <c r="E108" i="1"/>
  <c r="L14" i="1"/>
  <c r="L23" i="1"/>
  <c r="L28" i="1"/>
  <c r="L37" i="1"/>
  <c r="L44" i="1"/>
  <c r="L64" i="1"/>
  <c r="L71" i="1"/>
  <c r="L84" i="1"/>
  <c r="L91" i="1"/>
  <c r="L99" i="1"/>
  <c r="L108" i="1"/>
  <c r="S14" i="1"/>
  <c r="S23" i="1"/>
  <c r="S28" i="1"/>
  <c r="S37" i="1"/>
  <c r="S44" i="1"/>
  <c r="S64" i="1"/>
  <c r="S71" i="1"/>
  <c r="S84" i="1"/>
  <c r="S91" i="1"/>
  <c r="S99" i="1"/>
  <c r="S108" i="1"/>
  <c r="Z14" i="1"/>
  <c r="Z23" i="1"/>
  <c r="Z28" i="1"/>
  <c r="Z37" i="1"/>
  <c r="Z44" i="1"/>
  <c r="Z64" i="1"/>
  <c r="Z71" i="1"/>
  <c r="Z84" i="1"/>
  <c r="Z91" i="1"/>
  <c r="Z99" i="1"/>
  <c r="Z108" i="1"/>
  <c r="AG14" i="1"/>
  <c r="AG23" i="1"/>
  <c r="AG28" i="1"/>
  <c r="AG37" i="1"/>
  <c r="AG44" i="1"/>
  <c r="AG64" i="1"/>
  <c r="AG71" i="1"/>
  <c r="AG84" i="1"/>
  <c r="AG91" i="1"/>
  <c r="AG99" i="1"/>
  <c r="AG108" i="1"/>
  <c r="AN14" i="1"/>
  <c r="AN23" i="1"/>
  <c r="AN28" i="1"/>
  <c r="AN37" i="1"/>
  <c r="AN44" i="1"/>
  <c r="AN64" i="1"/>
  <c r="AN71" i="1"/>
  <c r="AN84" i="1"/>
  <c r="AN91" i="1"/>
  <c r="AN99" i="1"/>
  <c r="AN108" i="1"/>
  <c r="AU14" i="1"/>
  <c r="AU23" i="1"/>
  <c r="AU28" i="1"/>
  <c r="AU37" i="1"/>
  <c r="AU44" i="1"/>
  <c r="AU64" i="1"/>
  <c r="AU71" i="1"/>
  <c r="AU84" i="1"/>
  <c r="AU91" i="1"/>
  <c r="AU99" i="1"/>
  <c r="AU108" i="1"/>
  <c r="BB14" i="1"/>
  <c r="BB23" i="1"/>
  <c r="BB28" i="1"/>
  <c r="BB37" i="1"/>
  <c r="BB44" i="1"/>
  <c r="BB64" i="1"/>
  <c r="BB71" i="1"/>
  <c r="BB84" i="1"/>
  <c r="BB91" i="1"/>
  <c r="BB99" i="1"/>
  <c r="BB108" i="1"/>
  <c r="BH107" i="1"/>
  <c r="BI107" i="1"/>
  <c r="BI106" i="1"/>
  <c r="BI102" i="1"/>
  <c r="BH95" i="1"/>
  <c r="BI95" i="1"/>
  <c r="BH96" i="1"/>
  <c r="BI96" i="1"/>
  <c r="BH97" i="1"/>
  <c r="BI97" i="1"/>
  <c r="BH98" i="1"/>
  <c r="BI98" i="1"/>
  <c r="BI94" i="1"/>
  <c r="BH88" i="1"/>
  <c r="BI88" i="1"/>
  <c r="BH89" i="1"/>
  <c r="BI89" i="1"/>
  <c r="BH90" i="1"/>
  <c r="BI90" i="1"/>
  <c r="BI87" i="1"/>
  <c r="BH75" i="1"/>
  <c r="BI75" i="1"/>
  <c r="BH76" i="1"/>
  <c r="BI76" i="1"/>
  <c r="BH77" i="1"/>
  <c r="BI77" i="1"/>
  <c r="BH78" i="1"/>
  <c r="BI78" i="1"/>
  <c r="BH79" i="1"/>
  <c r="BI79" i="1"/>
  <c r="BH80" i="1"/>
  <c r="BI80" i="1"/>
  <c r="BH81" i="1"/>
  <c r="BI81" i="1"/>
  <c r="BH82" i="1"/>
  <c r="BI82" i="1"/>
  <c r="BH83" i="1"/>
  <c r="BI83" i="1"/>
  <c r="BI74" i="1"/>
  <c r="BI68" i="1"/>
  <c r="BI69" i="1"/>
  <c r="BI70" i="1"/>
  <c r="BI67" i="1"/>
  <c r="BI48" i="1"/>
  <c r="BI49" i="1"/>
  <c r="BI50" i="1"/>
  <c r="BH51" i="1"/>
  <c r="BI51" i="1"/>
  <c r="BH52" i="1"/>
  <c r="BI52" i="1"/>
  <c r="BI53" i="1"/>
  <c r="BH54" i="1"/>
  <c r="BI54" i="1"/>
  <c r="BH55" i="1"/>
  <c r="BI55" i="1"/>
  <c r="BH56" i="1"/>
  <c r="BI56" i="1"/>
  <c r="BH57" i="1"/>
  <c r="BI57" i="1"/>
  <c r="BH58" i="1"/>
  <c r="BI58" i="1"/>
  <c r="BH59" i="1"/>
  <c r="BI59" i="1"/>
  <c r="BH60" i="1"/>
  <c r="BI60" i="1"/>
  <c r="BH61" i="1"/>
  <c r="BI61" i="1"/>
  <c r="BH62" i="1"/>
  <c r="BI62" i="1"/>
  <c r="BH63" i="1"/>
  <c r="BI63" i="1"/>
  <c r="BI47" i="1"/>
  <c r="BI41" i="1"/>
  <c r="BI42" i="1"/>
  <c r="BI43" i="1"/>
  <c r="BI40" i="1"/>
  <c r="BI34" i="1"/>
  <c r="BI35" i="1"/>
  <c r="BH36" i="1"/>
  <c r="BI36" i="1"/>
  <c r="BI33" i="1"/>
  <c r="BH27" i="1"/>
  <c r="BI27" i="1"/>
  <c r="BI26" i="1"/>
  <c r="BI28" i="1" s="1"/>
  <c r="BH18" i="1"/>
  <c r="BI18" i="1"/>
  <c r="BH19" i="1"/>
  <c r="BI19" i="1"/>
  <c r="BH20" i="1"/>
  <c r="BI20" i="1"/>
  <c r="BH21" i="1"/>
  <c r="BI21" i="1"/>
  <c r="BH22" i="1"/>
  <c r="BI22" i="1"/>
  <c r="BI17" i="1"/>
  <c r="BH10" i="1"/>
  <c r="BI10" i="1"/>
  <c r="BH11" i="1"/>
  <c r="BI11" i="1"/>
  <c r="BH12" i="1"/>
  <c r="BI12" i="1"/>
  <c r="BI9" i="1"/>
  <c r="BH9" i="1"/>
  <c r="BI108" i="1" l="1"/>
  <c r="AG30" i="1"/>
  <c r="E30" i="1"/>
  <c r="L30" i="1"/>
  <c r="E110" i="1"/>
  <c r="AN30" i="1"/>
  <c r="BI71" i="1"/>
  <c r="BB30" i="1"/>
  <c r="S30" i="1"/>
  <c r="AG110" i="1"/>
  <c r="AG113" i="1" s="1"/>
  <c r="Z30" i="1"/>
  <c r="L110" i="1"/>
  <c r="AU110" i="1"/>
  <c r="AU30" i="1"/>
  <c r="Z110" i="1"/>
  <c r="AN110" i="1"/>
  <c r="BB110" i="1"/>
  <c r="S110" i="1"/>
  <c r="BI37" i="1"/>
  <c r="BI14" i="1"/>
  <c r="BI30" i="1" s="1"/>
  <c r="BI44" i="1"/>
  <c r="BI84" i="1"/>
  <c r="BI99" i="1"/>
  <c r="BI64" i="1"/>
  <c r="BI91" i="1"/>
  <c r="BI23" i="1"/>
  <c r="BC91" i="1"/>
  <c r="BA91" i="1"/>
  <c r="AZ91" i="1"/>
  <c r="AV91" i="1"/>
  <c r="AT91" i="1"/>
  <c r="AS91" i="1"/>
  <c r="AO91" i="1"/>
  <c r="AM91" i="1"/>
  <c r="AL91" i="1"/>
  <c r="AH91" i="1"/>
  <c r="AF91" i="1"/>
  <c r="AE91" i="1"/>
  <c r="AA91" i="1"/>
  <c r="Y91" i="1"/>
  <c r="X91" i="1"/>
  <c r="T91" i="1"/>
  <c r="R91" i="1"/>
  <c r="Q91" i="1"/>
  <c r="R84" i="1"/>
  <c r="BC71" i="1"/>
  <c r="BA71" i="1"/>
  <c r="AZ71" i="1"/>
  <c r="AV71" i="1"/>
  <c r="AT71" i="1"/>
  <c r="AS71" i="1"/>
  <c r="AO71" i="1"/>
  <c r="AM71" i="1"/>
  <c r="AL71" i="1"/>
  <c r="AH71" i="1"/>
  <c r="AF71" i="1"/>
  <c r="AE71" i="1"/>
  <c r="AA71" i="1"/>
  <c r="Y71" i="1"/>
  <c r="X71" i="1"/>
  <c r="M71" i="1"/>
  <c r="K71" i="1"/>
  <c r="J71" i="1"/>
  <c r="F71" i="1"/>
  <c r="D71" i="1"/>
  <c r="C71" i="1"/>
  <c r="BG69" i="1"/>
  <c r="BC99" i="1"/>
  <c r="BA99" i="1"/>
  <c r="AZ99" i="1"/>
  <c r="AV99" i="1"/>
  <c r="AT99" i="1"/>
  <c r="AS99" i="1"/>
  <c r="AO99" i="1"/>
  <c r="AM99" i="1"/>
  <c r="AL99" i="1"/>
  <c r="AH99" i="1"/>
  <c r="AF99" i="1"/>
  <c r="AE99" i="1"/>
  <c r="AA99" i="1"/>
  <c r="Y99" i="1"/>
  <c r="X99" i="1"/>
  <c r="T99" i="1"/>
  <c r="R99" i="1"/>
  <c r="Q99" i="1"/>
  <c r="K99" i="1"/>
  <c r="M99" i="1"/>
  <c r="J99" i="1"/>
  <c r="J91" i="1"/>
  <c r="J84" i="1"/>
  <c r="J64" i="1"/>
  <c r="K91" i="1"/>
  <c r="M91" i="1"/>
  <c r="J44" i="1"/>
  <c r="J37" i="1"/>
  <c r="J28" i="1"/>
  <c r="J23" i="1"/>
  <c r="J14" i="1"/>
  <c r="Q28" i="1"/>
  <c r="BC64" i="1"/>
  <c r="BA64" i="1"/>
  <c r="AZ64" i="1"/>
  <c r="AV64" i="1"/>
  <c r="AT64" i="1"/>
  <c r="AS64" i="1"/>
  <c r="AO64" i="1"/>
  <c r="AM64" i="1"/>
  <c r="AL64" i="1"/>
  <c r="AA64" i="1"/>
  <c r="Y64" i="1"/>
  <c r="X64" i="1"/>
  <c r="AH64" i="1"/>
  <c r="AF64" i="1"/>
  <c r="AE64" i="1"/>
  <c r="M64" i="1"/>
  <c r="K64" i="1"/>
  <c r="BG87" i="1"/>
  <c r="BC108" i="1"/>
  <c r="BA108" i="1"/>
  <c r="AZ108" i="1"/>
  <c r="AV108" i="1"/>
  <c r="AT108" i="1"/>
  <c r="AS108" i="1"/>
  <c r="AO108" i="1"/>
  <c r="AM108" i="1"/>
  <c r="AL108" i="1"/>
  <c r="AH108" i="1"/>
  <c r="AF108" i="1"/>
  <c r="AE108" i="1"/>
  <c r="AA108" i="1"/>
  <c r="Y108" i="1"/>
  <c r="X108" i="1"/>
  <c r="T108" i="1"/>
  <c r="R108" i="1"/>
  <c r="Q108" i="1"/>
  <c r="M108" i="1"/>
  <c r="K108" i="1"/>
  <c r="J108" i="1"/>
  <c r="AS103" i="1"/>
  <c r="AE103" i="1"/>
  <c r="J103" i="1"/>
  <c r="F99" i="1"/>
  <c r="D99" i="1"/>
  <c r="C99" i="1"/>
  <c r="C91" i="1"/>
  <c r="AV84" i="1"/>
  <c r="AT84" i="1"/>
  <c r="AS84" i="1"/>
  <c r="AO84" i="1"/>
  <c r="AM84" i="1"/>
  <c r="AL84" i="1"/>
  <c r="AH84" i="1"/>
  <c r="AF84" i="1"/>
  <c r="AE84" i="1"/>
  <c r="BC84" i="1"/>
  <c r="BA84" i="1"/>
  <c r="AZ84" i="1"/>
  <c r="AA84" i="1"/>
  <c r="Y84" i="1"/>
  <c r="X84" i="1"/>
  <c r="T84" i="1"/>
  <c r="Q84" i="1"/>
  <c r="M84" i="1"/>
  <c r="K84" i="1"/>
  <c r="F84" i="1"/>
  <c r="D84" i="1"/>
  <c r="C84" i="1"/>
  <c r="BC44" i="1"/>
  <c r="BA44" i="1"/>
  <c r="AZ44" i="1"/>
  <c r="AV44" i="1"/>
  <c r="AT44" i="1"/>
  <c r="AS44" i="1"/>
  <c r="AO44" i="1"/>
  <c r="AM44" i="1"/>
  <c r="AL44" i="1"/>
  <c r="AH44" i="1"/>
  <c r="AF44" i="1"/>
  <c r="AE44" i="1"/>
  <c r="AA44" i="1"/>
  <c r="Y44" i="1"/>
  <c r="X44" i="1"/>
  <c r="M44" i="1"/>
  <c r="K44" i="1"/>
  <c r="K37" i="1"/>
  <c r="M37" i="1"/>
  <c r="X37" i="1"/>
  <c r="Y37" i="1"/>
  <c r="AA37" i="1"/>
  <c r="AE37" i="1"/>
  <c r="AF37" i="1"/>
  <c r="AH37" i="1"/>
  <c r="AL37" i="1"/>
  <c r="AM37" i="1"/>
  <c r="AO37" i="1"/>
  <c r="AS37" i="1"/>
  <c r="AT37" i="1"/>
  <c r="AV37" i="1"/>
  <c r="AZ37" i="1"/>
  <c r="BA37" i="1"/>
  <c r="BC37" i="1"/>
  <c r="BC28" i="1"/>
  <c r="BA28" i="1"/>
  <c r="AZ28" i="1"/>
  <c r="AV28" i="1"/>
  <c r="AT28" i="1"/>
  <c r="AS28" i="1"/>
  <c r="AO28" i="1"/>
  <c r="AM28" i="1"/>
  <c r="AL28" i="1"/>
  <c r="AH28" i="1"/>
  <c r="AF28" i="1"/>
  <c r="AE28" i="1"/>
  <c r="AA28" i="1"/>
  <c r="Y28" i="1"/>
  <c r="X28" i="1"/>
  <c r="T28" i="1"/>
  <c r="R28" i="1"/>
  <c r="M28" i="1"/>
  <c r="K28" i="1"/>
  <c r="BC23" i="1"/>
  <c r="BA23" i="1"/>
  <c r="AZ23" i="1"/>
  <c r="AV23" i="1"/>
  <c r="AT23" i="1"/>
  <c r="AS23" i="1"/>
  <c r="AO23" i="1"/>
  <c r="AM23" i="1"/>
  <c r="AL23" i="1"/>
  <c r="AH23" i="1"/>
  <c r="AF23" i="1"/>
  <c r="AE23" i="1"/>
  <c r="AA23" i="1"/>
  <c r="Y23" i="1"/>
  <c r="X23" i="1"/>
  <c r="T23" i="1"/>
  <c r="R23" i="1"/>
  <c r="Q23" i="1"/>
  <c r="M23" i="1"/>
  <c r="K23" i="1"/>
  <c r="BC14" i="1"/>
  <c r="BA14" i="1"/>
  <c r="AZ14" i="1"/>
  <c r="AV14" i="1"/>
  <c r="AT14" i="1"/>
  <c r="AS14" i="1"/>
  <c r="AO14" i="1"/>
  <c r="AM14" i="1"/>
  <c r="AL14" i="1"/>
  <c r="AA14" i="1"/>
  <c r="Y14" i="1"/>
  <c r="X14" i="1"/>
  <c r="T14" i="1"/>
  <c r="R14" i="1"/>
  <c r="Q14" i="1"/>
  <c r="M14" i="1"/>
  <c r="K14" i="1"/>
  <c r="D108" i="1"/>
  <c r="F108" i="1"/>
  <c r="C108" i="1"/>
  <c r="D103" i="1"/>
  <c r="F103" i="1"/>
  <c r="C103" i="1"/>
  <c r="D91" i="1"/>
  <c r="F91" i="1"/>
  <c r="D64" i="1"/>
  <c r="F64" i="1"/>
  <c r="C64" i="1"/>
  <c r="D44" i="1"/>
  <c r="F44" i="1"/>
  <c r="C44" i="1"/>
  <c r="D37" i="1"/>
  <c r="F37" i="1"/>
  <c r="C37" i="1"/>
  <c r="F28" i="1"/>
  <c r="D28" i="1"/>
  <c r="C28" i="1"/>
  <c r="F23" i="1"/>
  <c r="D23" i="1"/>
  <c r="C23" i="1"/>
  <c r="F14" i="1"/>
  <c r="D14" i="1"/>
  <c r="C14" i="1"/>
  <c r="BJ106" i="1"/>
  <c r="BH106" i="1"/>
  <c r="BG106" i="1"/>
  <c r="BJ27" i="1"/>
  <c r="BG27" i="1"/>
  <c r="BJ26" i="1"/>
  <c r="BH26" i="1"/>
  <c r="BG26" i="1"/>
  <c r="BJ102" i="1"/>
  <c r="BH102" i="1"/>
  <c r="BG102" i="1"/>
  <c r="BJ98" i="1"/>
  <c r="BG98" i="1"/>
  <c r="BJ97" i="1"/>
  <c r="BG97" i="1"/>
  <c r="BJ96" i="1"/>
  <c r="BG96" i="1"/>
  <c r="BJ67" i="1"/>
  <c r="BH67" i="1"/>
  <c r="BG67" i="1"/>
  <c r="BJ88" i="1"/>
  <c r="BG88" i="1"/>
  <c r="BJ87" i="1"/>
  <c r="BH87" i="1"/>
  <c r="BJ83" i="1"/>
  <c r="BG83" i="1"/>
  <c r="BJ82" i="1"/>
  <c r="BG82" i="1"/>
  <c r="BJ81" i="1"/>
  <c r="BG81" i="1"/>
  <c r="BJ80" i="1"/>
  <c r="BG80" i="1"/>
  <c r="BJ79" i="1"/>
  <c r="BG79" i="1"/>
  <c r="BJ78" i="1"/>
  <c r="BG78" i="1"/>
  <c r="BJ77" i="1"/>
  <c r="BG77" i="1"/>
  <c r="BJ76" i="1"/>
  <c r="BG76" i="1"/>
  <c r="BJ75" i="1"/>
  <c r="BG75" i="1"/>
  <c r="BJ74" i="1"/>
  <c r="BH74" i="1"/>
  <c r="BG74" i="1"/>
  <c r="BJ107" i="1"/>
  <c r="BG107" i="1"/>
  <c r="BJ90" i="1"/>
  <c r="BG90" i="1"/>
  <c r="BJ89" i="1"/>
  <c r="BG89" i="1"/>
  <c r="BJ95" i="1"/>
  <c r="BG95" i="1"/>
  <c r="BJ94" i="1"/>
  <c r="BH94" i="1"/>
  <c r="BG94" i="1"/>
  <c r="BJ63" i="1"/>
  <c r="BG63" i="1"/>
  <c r="BJ62" i="1"/>
  <c r="BG62" i="1"/>
  <c r="BJ61" i="1"/>
  <c r="BG61" i="1"/>
  <c r="BJ60" i="1"/>
  <c r="BG60" i="1"/>
  <c r="BJ59" i="1"/>
  <c r="BG59" i="1"/>
  <c r="BJ58" i="1"/>
  <c r="BG58" i="1"/>
  <c r="BJ57" i="1"/>
  <c r="BG57" i="1"/>
  <c r="BJ56" i="1"/>
  <c r="BG56" i="1"/>
  <c r="BJ55" i="1"/>
  <c r="BG55" i="1"/>
  <c r="BJ54" i="1"/>
  <c r="BG54" i="1"/>
  <c r="BJ21" i="1"/>
  <c r="BG21" i="1"/>
  <c r="BJ20" i="1"/>
  <c r="BG20" i="1"/>
  <c r="BJ22" i="1"/>
  <c r="BG22" i="1"/>
  <c r="BJ19" i="1"/>
  <c r="BG19" i="1"/>
  <c r="BJ18" i="1"/>
  <c r="BG18" i="1"/>
  <c r="BJ17" i="1"/>
  <c r="BH17" i="1"/>
  <c r="BG17" i="1"/>
  <c r="BG10" i="1"/>
  <c r="BJ10" i="1"/>
  <c r="BG11" i="1"/>
  <c r="BJ11" i="1"/>
  <c r="BG12" i="1"/>
  <c r="BJ12" i="1"/>
  <c r="BG13" i="1"/>
  <c r="BH13" i="1"/>
  <c r="BJ13" i="1"/>
  <c r="BJ9" i="1"/>
  <c r="BG9" i="1"/>
  <c r="T33" i="1"/>
  <c r="BJ33" i="1" s="1"/>
  <c r="R33" i="1"/>
  <c r="BH33" i="1" s="1"/>
  <c r="Q33" i="1"/>
  <c r="E113" i="1" l="1"/>
  <c r="L113" i="1"/>
  <c r="AS30" i="1"/>
  <c r="BJ28" i="1"/>
  <c r="F30" i="1"/>
  <c r="Y30" i="1"/>
  <c r="Z113" i="1"/>
  <c r="BA30" i="1"/>
  <c r="M30" i="1"/>
  <c r="AN113" i="1"/>
  <c r="S113" i="1"/>
  <c r="BB113" i="1"/>
  <c r="AU113" i="1"/>
  <c r="BI110" i="1"/>
  <c r="J30" i="1"/>
  <c r="AA30" i="1"/>
  <c r="BG91" i="1"/>
  <c r="BG14" i="1"/>
  <c r="BH23" i="1"/>
  <c r="BH99" i="1"/>
  <c r="BJ84" i="1"/>
  <c r="BH91" i="1"/>
  <c r="BJ108" i="1"/>
  <c r="BJ14" i="1"/>
  <c r="BJ23" i="1"/>
  <c r="BJ99" i="1"/>
  <c r="BJ91" i="1"/>
  <c r="BH28" i="1"/>
  <c r="C30" i="1"/>
  <c r="AO30" i="1"/>
  <c r="BH14" i="1"/>
  <c r="BG84" i="1"/>
  <c r="BG108" i="1"/>
  <c r="C110" i="1"/>
  <c r="Q30" i="1"/>
  <c r="AM30" i="1"/>
  <c r="BG23" i="1"/>
  <c r="BG99" i="1"/>
  <c r="BH84" i="1"/>
  <c r="BG28" i="1"/>
  <c r="BH108" i="1"/>
  <c r="K30" i="1"/>
  <c r="F110" i="1"/>
  <c r="D110" i="1"/>
  <c r="BC30" i="1"/>
  <c r="T30" i="1"/>
  <c r="AV30" i="1"/>
  <c r="X30" i="1"/>
  <c r="AZ30" i="1"/>
  <c r="AL30" i="1"/>
  <c r="AS110" i="1"/>
  <c r="AS113" i="1" s="1"/>
  <c r="D30" i="1"/>
  <c r="R30" i="1"/>
  <c r="AT30" i="1"/>
  <c r="AE110" i="1"/>
  <c r="J110" i="1"/>
  <c r="T34" i="1"/>
  <c r="T35" i="1" s="1"/>
  <c r="R34" i="1"/>
  <c r="BH34" i="1" s="1"/>
  <c r="BG33" i="1"/>
  <c r="Q34" i="1"/>
  <c r="BJ103" i="1"/>
  <c r="BH103" i="1"/>
  <c r="BG103" i="1"/>
  <c r="BC103" i="1"/>
  <c r="BC110" i="1" s="1"/>
  <c r="BA103" i="1"/>
  <c r="BA110" i="1" s="1"/>
  <c r="AZ103" i="1"/>
  <c r="AZ110" i="1" s="1"/>
  <c r="AV103" i="1"/>
  <c r="AV110" i="1" s="1"/>
  <c r="AV113" i="1" s="1"/>
  <c r="AT103" i="1"/>
  <c r="AT110" i="1" s="1"/>
  <c r="AO103" i="1"/>
  <c r="AO110" i="1" s="1"/>
  <c r="AM103" i="1"/>
  <c r="AM110" i="1" s="1"/>
  <c r="AL103" i="1"/>
  <c r="AL110" i="1" s="1"/>
  <c r="AH103" i="1"/>
  <c r="AH110" i="1" s="1"/>
  <c r="AF103" i="1"/>
  <c r="AF110" i="1" s="1"/>
  <c r="AA103" i="1"/>
  <c r="AA110" i="1" s="1"/>
  <c r="Y103" i="1"/>
  <c r="Y110" i="1" s="1"/>
  <c r="X103" i="1"/>
  <c r="X110" i="1" s="1"/>
  <c r="X113" i="1" s="1"/>
  <c r="T103" i="1"/>
  <c r="R103" i="1"/>
  <c r="Q103" i="1"/>
  <c r="M103" i="1"/>
  <c r="M110" i="1" s="1"/>
  <c r="M113" i="1" s="1"/>
  <c r="K103" i="1"/>
  <c r="K110" i="1" s="1"/>
  <c r="AH14" i="1"/>
  <c r="AH30" i="1" s="1"/>
  <c r="AF14" i="1"/>
  <c r="AF30" i="1" s="1"/>
  <c r="AE14" i="1"/>
  <c r="AE30" i="1" s="1"/>
  <c r="BI113" i="1" l="1"/>
  <c r="AO113" i="1"/>
  <c r="BA113" i="1"/>
  <c r="J113" i="1"/>
  <c r="AL113" i="1"/>
  <c r="F113" i="1"/>
  <c r="BC113" i="1"/>
  <c r="Y113" i="1"/>
  <c r="AZ113" i="1"/>
  <c r="AA113" i="1"/>
  <c r="BJ30" i="1"/>
  <c r="AT113" i="1"/>
  <c r="AM113" i="1"/>
  <c r="BG30" i="1"/>
  <c r="D113" i="1"/>
  <c r="BH30" i="1"/>
  <c r="C113" i="1"/>
  <c r="K113" i="1"/>
  <c r="AH113" i="1"/>
  <c r="AE113" i="1"/>
  <c r="AF113" i="1"/>
  <c r="BJ34" i="1"/>
  <c r="BG34" i="1"/>
  <c r="R35" i="1"/>
  <c r="BH35" i="1" s="1"/>
  <c r="BJ35" i="1"/>
  <c r="T47" i="1"/>
  <c r="Q35" i="1"/>
  <c r="R47" i="1" l="1"/>
  <c r="BH47" i="1" s="1"/>
  <c r="BG35" i="1"/>
  <c r="Q47" i="1"/>
  <c r="BG47" i="1" s="1"/>
  <c r="BJ47" i="1"/>
  <c r="R37" i="1"/>
  <c r="R40" i="1" s="1"/>
  <c r="BH37" i="1"/>
  <c r="BH40" i="1" l="1"/>
  <c r="R41" i="1"/>
  <c r="R42" i="1" l="1"/>
  <c r="BH42" i="1" s="1"/>
  <c r="BH41" i="1"/>
  <c r="R43" i="1" l="1"/>
  <c r="BH43" i="1" s="1"/>
  <c r="BH44" i="1" s="1"/>
  <c r="R44" i="1" l="1"/>
  <c r="R48" i="1" s="1"/>
  <c r="BH48" i="1" s="1"/>
  <c r="R49" i="1" l="1"/>
  <c r="BH49" i="1" s="1"/>
  <c r="R50" i="1" l="1"/>
  <c r="R68" i="1" s="1"/>
  <c r="BH68" i="1" s="1"/>
  <c r="T37" i="1"/>
  <c r="T40" i="1" s="1"/>
  <c r="BJ36" i="1"/>
  <c r="BJ37" i="1" s="1"/>
  <c r="BH50" i="1" l="1"/>
  <c r="BJ40" i="1"/>
  <c r="T41" i="1"/>
  <c r="BJ41" i="1" l="1"/>
  <c r="T42" i="1"/>
  <c r="BJ42" i="1" l="1"/>
  <c r="T43" i="1"/>
  <c r="BJ43" i="1" l="1"/>
  <c r="BJ44" i="1" s="1"/>
  <c r="T44" i="1"/>
  <c r="T48" i="1" s="1"/>
  <c r="BJ48" i="1" l="1"/>
  <c r="T49" i="1"/>
  <c r="BJ49" i="1" s="1"/>
  <c r="T50" i="1" l="1"/>
  <c r="T68" i="1" l="1"/>
  <c r="BJ50" i="1"/>
  <c r="BJ68" i="1" l="1"/>
  <c r="BJ51" i="1"/>
  <c r="Q37" i="1"/>
  <c r="BG36" i="1"/>
  <c r="BG37" i="1" s="1"/>
  <c r="Q40" i="1" l="1"/>
  <c r="Q41" i="1" l="1"/>
  <c r="Q42" i="1" s="1"/>
  <c r="BG42" i="1" s="1"/>
  <c r="BG40" i="1"/>
  <c r="Q43" i="1" l="1"/>
  <c r="BG43" i="1" s="1"/>
  <c r="BG41" i="1"/>
  <c r="BG44" i="1" l="1"/>
  <c r="Q44" i="1"/>
  <c r="Q48" i="1" l="1"/>
  <c r="Q49" i="1" l="1"/>
  <c r="BG49" i="1" s="1"/>
  <c r="BG48" i="1"/>
  <c r="Q50" i="1" l="1"/>
  <c r="Q68" i="1" s="1"/>
  <c r="BG50" i="1" l="1"/>
  <c r="BG68" i="1"/>
  <c r="BG51" i="1"/>
  <c r="T53" i="1"/>
  <c r="T64" i="1" s="1"/>
  <c r="T69" i="1" s="1"/>
  <c r="BJ52" i="1"/>
  <c r="BJ69" i="1" l="1"/>
  <c r="BJ53" i="1"/>
  <c r="BJ64" i="1" s="1"/>
  <c r="T70" i="1"/>
  <c r="BJ70" i="1" s="1"/>
  <c r="Q53" i="1"/>
  <c r="Q64" i="1" s="1"/>
  <c r="BG52" i="1"/>
  <c r="T71" i="1" l="1"/>
  <c r="T110" i="1" s="1"/>
  <c r="T113" i="1" s="1"/>
  <c r="BJ71" i="1"/>
  <c r="BJ110" i="1" s="1"/>
  <c r="BJ113" i="1" s="1"/>
  <c r="BG53" i="1"/>
  <c r="BG64" i="1" s="1"/>
  <c r="Q70" i="1"/>
  <c r="Q71" i="1" s="1"/>
  <c r="R53" i="1"/>
  <c r="R64" i="1" l="1"/>
  <c r="R69" i="1" s="1"/>
  <c r="BH69" i="1" s="1"/>
  <c r="BH53" i="1"/>
  <c r="BG70" i="1"/>
  <c r="BG71" i="1" s="1"/>
  <c r="BG110" i="1" s="1"/>
  <c r="BG113" i="1" s="1"/>
  <c r="BH64" i="1"/>
  <c r="Q110" i="1"/>
  <c r="Q113" i="1" s="1"/>
  <c r="R70" i="1" l="1"/>
  <c r="BH70" i="1" s="1"/>
  <c r="BH71" i="1" s="1"/>
  <c r="BH110" i="1" s="1"/>
  <c r="BH113" i="1" s="1"/>
  <c r="R71" i="1" l="1"/>
  <c r="R110" i="1" s="1"/>
  <c r="R113" i="1" s="1"/>
</calcChain>
</file>

<file path=xl/sharedStrings.xml><?xml version="1.0" encoding="utf-8"?>
<sst xmlns="http://schemas.openxmlformats.org/spreadsheetml/2006/main" count="1456" uniqueCount="174">
  <si>
    <t>Svenska Varpaförbundet</t>
  </si>
  <si>
    <t>3110</t>
  </si>
  <si>
    <t>Startavgifter tävlingar</t>
  </si>
  <si>
    <t>3210</t>
  </si>
  <si>
    <t>Sponsringsbidrag</t>
  </si>
  <si>
    <t>3540</t>
  </si>
  <si>
    <t>Försäljning varpor</t>
  </si>
  <si>
    <t>3895</t>
  </si>
  <si>
    <t>Licensavgifter</t>
  </si>
  <si>
    <t>3896</t>
  </si>
  <si>
    <t>Licensavg. föreg. år</t>
  </si>
  <si>
    <t>3820</t>
  </si>
  <si>
    <t>RF-anslag ordinarie</t>
  </si>
  <si>
    <t>3825</t>
  </si>
  <si>
    <t>RF-anslag extra</t>
  </si>
  <si>
    <t>3830</t>
  </si>
  <si>
    <t>RF-bidrag Seniorverksamhet</t>
  </si>
  <si>
    <t>3890</t>
  </si>
  <si>
    <t>Föreningsavgifter</t>
  </si>
  <si>
    <t>3850</t>
  </si>
  <si>
    <t>Bidrag för nystartsjobb</t>
  </si>
  <si>
    <t>3860</t>
  </si>
  <si>
    <t>Erhållna medel från SDF o Klubbar</t>
  </si>
  <si>
    <t>5010</t>
  </si>
  <si>
    <t>Lokalhyra kansli</t>
  </si>
  <si>
    <t>5020</t>
  </si>
  <si>
    <t>Hyra Vinterförv släp</t>
  </si>
  <si>
    <t>5030</t>
  </si>
  <si>
    <t>Övriga lokalkostnadeer</t>
  </si>
  <si>
    <t>5090</t>
  </si>
  <si>
    <t>Lokalhyra övrigt</t>
  </si>
  <si>
    <t>4022</t>
  </si>
  <si>
    <t>Priser tävlingar</t>
  </si>
  <si>
    <t>4023</t>
  </si>
  <si>
    <t>Tävl.kostn o materiel</t>
  </si>
  <si>
    <t>4024</t>
  </si>
  <si>
    <t>Övr. SM kostnader</t>
  </si>
  <si>
    <t>5420</t>
  </si>
  <si>
    <t>Data o program kostnader</t>
  </si>
  <si>
    <t>5490</t>
  </si>
  <si>
    <t>Instruktionsvarpor</t>
  </si>
  <si>
    <t>5622</t>
  </si>
  <si>
    <t>Släp skatt o försäkr.</t>
  </si>
  <si>
    <t>5900</t>
  </si>
  <si>
    <t>Reklam o pr</t>
  </si>
  <si>
    <t>5920</t>
  </si>
  <si>
    <t>Utmärkelser o priser</t>
  </si>
  <si>
    <t>6050</t>
  </si>
  <si>
    <t>Återstartsstöd SF</t>
  </si>
  <si>
    <t>6055</t>
  </si>
  <si>
    <t>Återstartsstöd SDF</t>
  </si>
  <si>
    <t>6060</t>
  </si>
  <si>
    <t>Återstartsstöd Idrottsföreningar</t>
  </si>
  <si>
    <t>6070</t>
  </si>
  <si>
    <t>Uppv. o utmärkelser</t>
  </si>
  <si>
    <t>6100</t>
  </si>
  <si>
    <t>Kontorsmateriel</t>
  </si>
  <si>
    <t>6110</t>
  </si>
  <si>
    <t>Kontorsmaskiner</t>
  </si>
  <si>
    <t>6150</t>
  </si>
  <si>
    <t>Tryckkostnader</t>
  </si>
  <si>
    <t>6210</t>
  </si>
  <si>
    <t>Telefon</t>
  </si>
  <si>
    <t>6215</t>
  </si>
  <si>
    <t>Telefonmöten</t>
  </si>
  <si>
    <t>6250</t>
  </si>
  <si>
    <t>Porto</t>
  </si>
  <si>
    <t>6310</t>
  </si>
  <si>
    <t>Försäkringspremier</t>
  </si>
  <si>
    <t>6550</t>
  </si>
  <si>
    <t>Rev. o konsult arvoden</t>
  </si>
  <si>
    <t>6895</t>
  </si>
  <si>
    <t>Kurs och deltagaravgifter</t>
  </si>
  <si>
    <t>6970</t>
  </si>
  <si>
    <t>Tidskrifter o bokklubbar</t>
  </si>
  <si>
    <t>6980</t>
  </si>
  <si>
    <t>Medlemsavgifter</t>
  </si>
  <si>
    <t>6990</t>
  </si>
  <si>
    <t>Div. övriga kostnader</t>
  </si>
  <si>
    <t>7320</t>
  </si>
  <si>
    <t>Traktamenten</t>
  </si>
  <si>
    <t>7330</t>
  </si>
  <si>
    <t>Milersättning</t>
  </si>
  <si>
    <t>7695</t>
  </si>
  <si>
    <t>Utbildningsmaterial</t>
  </si>
  <si>
    <t>7696</t>
  </si>
  <si>
    <t>Web-sidor internet</t>
  </si>
  <si>
    <t>8420</t>
  </si>
  <si>
    <t>Bank o postgiro avg.</t>
  </si>
  <si>
    <t>7080</t>
  </si>
  <si>
    <t>Arvoden</t>
  </si>
  <si>
    <t>7090</t>
  </si>
  <si>
    <t>Semestertillägg</t>
  </si>
  <si>
    <t>7190</t>
  </si>
  <si>
    <t>Förändring semesterskuld</t>
  </si>
  <si>
    <t>7195</t>
  </si>
  <si>
    <t>Förändring RFV-skuld</t>
  </si>
  <si>
    <t>7210</t>
  </si>
  <si>
    <t>Löner</t>
  </si>
  <si>
    <t>7410</t>
  </si>
  <si>
    <t>Pensionsförsäkring</t>
  </si>
  <si>
    <t>7510</t>
  </si>
  <si>
    <t>Semesterersättning</t>
  </si>
  <si>
    <t>7515</t>
  </si>
  <si>
    <t>Sociala avgifter</t>
  </si>
  <si>
    <t>7519</t>
  </si>
  <si>
    <t>Soc. avg. sem. ersättning</t>
  </si>
  <si>
    <t>7530</t>
  </si>
  <si>
    <t>Löneskatt pens. försäkring</t>
  </si>
  <si>
    <t>7610</t>
  </si>
  <si>
    <t>Utbildning personal</t>
  </si>
  <si>
    <t>7690</t>
  </si>
  <si>
    <t>Övr. personalkostnader</t>
  </si>
  <si>
    <t>7000</t>
  </si>
  <si>
    <t>Utgivna anslag</t>
  </si>
  <si>
    <t>7600</t>
  </si>
  <si>
    <t>Resekostnader</t>
  </si>
  <si>
    <t>7620</t>
  </si>
  <si>
    <t>Mat o logi</t>
  </si>
  <si>
    <t>7693</t>
  </si>
  <si>
    <t>Konferenser</t>
  </si>
  <si>
    <t>SUMMA RÖRELSEKOSTNADER</t>
  </si>
  <si>
    <t>8310</t>
  </si>
  <si>
    <t>Ränteintäkter</t>
  </si>
  <si>
    <t>8330</t>
  </si>
  <si>
    <t>Ränta skattekontot</t>
  </si>
  <si>
    <t>8410</t>
  </si>
  <si>
    <t>Räntekostnader</t>
  </si>
  <si>
    <t>RESULTAT</t>
  </si>
  <si>
    <t>Övriga intäkter</t>
  </si>
  <si>
    <t>Summa Ränteintäkter</t>
  </si>
  <si>
    <t>Summa Intäkter</t>
  </si>
  <si>
    <t>Summa Nettoomsättning</t>
  </si>
  <si>
    <t>Nettoomsättning</t>
  </si>
  <si>
    <t>Summa övriga intäkter</t>
  </si>
  <si>
    <t>Tävlimgskostnader</t>
  </si>
  <si>
    <t>Summa Tävlingskostnader</t>
  </si>
  <si>
    <t>Lokalkostnader</t>
  </si>
  <si>
    <t>Summa Lokalkostnader</t>
  </si>
  <si>
    <t>Administrativa kostnader</t>
  </si>
  <si>
    <t>Summa Administrativa kostnader</t>
  </si>
  <si>
    <t>Summa Anslag och återstartstöd</t>
  </si>
  <si>
    <t>Personalkostnader</t>
  </si>
  <si>
    <t>Summa Personalkostnader</t>
  </si>
  <si>
    <t>Övriga Personalkostnader</t>
  </si>
  <si>
    <t>Resor,Logi o Konferanser</t>
  </si>
  <si>
    <t>Summa Resor,Logi o Konferenser</t>
  </si>
  <si>
    <t>Summa övriga personalkostnadeer</t>
  </si>
  <si>
    <t>Avskrivningar</t>
  </si>
  <si>
    <t>Årets avskrivningar</t>
  </si>
  <si>
    <t>Summa Avskrivningar</t>
  </si>
  <si>
    <t>Bank och räntekostnader</t>
  </si>
  <si>
    <t>Summa Bank o Räntekostnader</t>
  </si>
  <si>
    <t>Utfall 2022</t>
  </si>
  <si>
    <t>Utfall 2021</t>
  </si>
  <si>
    <t>Budget 2023</t>
  </si>
  <si>
    <t>Kostnadsställe Alla</t>
  </si>
  <si>
    <t>Kostnadsställe 10</t>
  </si>
  <si>
    <t>Kostnadsställe 15</t>
  </si>
  <si>
    <t>Kostnadsställe 16</t>
  </si>
  <si>
    <t>Kostnadsställe 17</t>
  </si>
  <si>
    <t>Kostnadsställe 18</t>
  </si>
  <si>
    <t>Kostnadsställe 30</t>
  </si>
  <si>
    <t>Kostnadsställe 35</t>
  </si>
  <si>
    <t>Barn och Ungdom</t>
  </si>
  <si>
    <t>Central adm</t>
  </si>
  <si>
    <t>Demokrati</t>
  </si>
  <si>
    <t>Seniorverksamheten</t>
  </si>
  <si>
    <t>Återstartstöd</t>
  </si>
  <si>
    <t>Tävling</t>
  </si>
  <si>
    <t>Hästsko</t>
  </si>
  <si>
    <t>Budg 2022</t>
  </si>
  <si>
    <t>Budg 2023</t>
  </si>
  <si>
    <t>Anslag och återstartstöd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</si>
</sst>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3" fillId="0" borderId="0" xfId="0" applyNumberFormat="1" applyFont="1" applyFill="1"/>
    <xf numFmtId="1" fontId="5" fillId="0" borderId="0" xfId="0" applyNumberFormat="1" applyFont="1" applyFill="1"/>
    <xf numFmtId="1" fontId="0" fillId="0" borderId="0" xfId="0" applyNumberFormat="1" applyFill="1"/>
    <xf numFmtId="1" fontId="6" fillId="0" borderId="0" xfId="0" applyNumberFormat="1" applyFont="1" applyFill="1"/>
    <xf numFmtId="1" fontId="4" fillId="0" borderId="0" xfId="0" applyNumberFormat="1" applyFont="1" applyFill="1"/>
    <xf numFmtId="1" fontId="0" fillId="0" borderId="1" xfId="0" applyNumberFormat="1" applyFill="1" applyBorder="1"/>
    <xf numFmtId="1" fontId="0" fillId="0" borderId="0" xfId="0" applyNumberFormat="1" applyFill="1" applyAlignment="1">
      <alignment horizontal="left"/>
    </xf>
    <xf numFmtId="1" fontId="1" fillId="0" borderId="0" xfId="0" applyNumberFormat="1" applyFont="1" applyFill="1"/>
    <xf numFmtId="1" fontId="4" fillId="0" borderId="1" xfId="0" applyNumberFormat="1" applyFont="1" applyFill="1" applyBorder="1"/>
    <xf numFmtId="1" fontId="6" fillId="0" borderId="1" xfId="0" applyNumberFormat="1" applyFont="1" applyFill="1" applyBorder="1"/>
    <xf numFmtId="1" fontId="2" fillId="0" borderId="0" xfId="0" applyNumberFormat="1" applyFont="1" applyFill="1"/>
    <xf numFmtId="1" fontId="2" fillId="0" borderId="1" xfId="0" applyNumberFormat="1" applyFont="1" applyFill="1" applyBorder="1"/>
    <xf numFmtId="1" fontId="5" fillId="0" borderId="1" xfId="0" applyNumberFormat="1" applyFont="1" applyFill="1" applyBorder="1"/>
    <xf numFmtId="1" fontId="7" fillId="0" borderId="0" xfId="0" applyNumberFormat="1" applyFont="1" applyFill="1"/>
    <xf numFmtId="1" fontId="7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colors>
    <mruColors>
      <color rgb="FF66FF66"/>
      <color rgb="FF99FF66"/>
      <color rgb="FF66FFFF"/>
      <color rgb="FFCCFFFF"/>
      <color rgb="FFCCCC00"/>
      <color rgb="FFFF6600"/>
      <color rgb="FFFFCC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"/>
  <dimension ref="A1:BJ117"/>
  <sheetViews>
    <sheetView showZeros="0" tabSelected="1" topLeftCell="B81" workbookViewId="0">
      <selection activeCell="H78" sqref="H78"/>
    </sheetView>
  </sheetViews>
  <sheetFormatPr defaultColWidth="9.140625" defaultRowHeight="12.75" outlineLevelRow="4" x14ac:dyDescent="0.2"/>
  <cols>
    <col min="1" max="1" width="7.7109375" style="3" hidden="1" customWidth="1"/>
    <col min="2" max="2" width="34.7109375" style="3" customWidth="1"/>
    <col min="3" max="6" width="12.7109375" style="3" customWidth="1"/>
    <col min="7" max="7" width="3.7109375" style="3" customWidth="1"/>
    <col min="8" max="8" width="9.140625" style="3" hidden="1" customWidth="1"/>
    <col min="9" max="9" width="34.7109375" style="3" hidden="1" customWidth="1"/>
    <col min="10" max="13" width="12.7109375" style="3" hidden="1" customWidth="1"/>
    <col min="14" max="14" width="3.7109375" style="3" hidden="1" customWidth="1"/>
    <col min="15" max="15" width="9.140625" style="3" hidden="1" customWidth="1"/>
    <col min="16" max="16" width="34.7109375" style="3" hidden="1" customWidth="1"/>
    <col min="17" max="20" width="12.7109375" style="3" hidden="1" customWidth="1"/>
    <col min="21" max="21" width="3.7109375" style="3" hidden="1" customWidth="1"/>
    <col min="22" max="22" width="9.140625" style="3" hidden="1" customWidth="1"/>
    <col min="23" max="23" width="34.7109375" style="3" hidden="1" customWidth="1"/>
    <col min="24" max="27" width="12.7109375" style="3" hidden="1" customWidth="1"/>
    <col min="28" max="28" width="3.7109375" style="3" hidden="1" customWidth="1"/>
    <col min="29" max="29" width="9.140625" style="3" hidden="1" customWidth="1"/>
    <col min="30" max="30" width="34.7109375" style="3" hidden="1" customWidth="1"/>
    <col min="31" max="34" width="12.7109375" style="3" hidden="1" customWidth="1"/>
    <col min="35" max="35" width="3.7109375" style="3" hidden="1" customWidth="1"/>
    <col min="36" max="36" width="9.140625" style="3" hidden="1" customWidth="1"/>
    <col min="37" max="37" width="34.7109375" style="3" hidden="1" customWidth="1"/>
    <col min="38" max="41" width="12.7109375" style="3" hidden="1" customWidth="1"/>
    <col min="42" max="42" width="3.7109375" style="3" hidden="1" customWidth="1"/>
    <col min="43" max="43" width="9.140625" style="3" hidden="1" customWidth="1"/>
    <col min="44" max="44" width="34.7109375" style="3" hidden="1" customWidth="1"/>
    <col min="45" max="48" width="12.7109375" style="3" hidden="1" customWidth="1"/>
    <col min="49" max="49" width="3.7109375" style="3" hidden="1" customWidth="1"/>
    <col min="50" max="50" width="9.140625" style="3" hidden="1" customWidth="1"/>
    <col min="51" max="51" width="34.7109375" style="3" hidden="1" customWidth="1"/>
    <col min="52" max="55" width="12.7109375" style="3" hidden="1" customWidth="1"/>
    <col min="56" max="56" width="3.7109375" style="3" hidden="1" customWidth="1"/>
    <col min="57" max="57" width="5" style="3" hidden="1" customWidth="1"/>
    <col min="58" max="58" width="34.7109375" style="3" hidden="1" customWidth="1"/>
    <col min="59" max="62" width="12.7109375" style="3" hidden="1" customWidth="1"/>
    <col min="63" max="16384" width="9.140625" style="3"/>
  </cols>
  <sheetData>
    <row r="1" spans="1:62" s="1" customFormat="1" ht="18" x14ac:dyDescent="0.25">
      <c r="C1" s="1" t="s">
        <v>0</v>
      </c>
      <c r="J1" s="1" t="s">
        <v>0</v>
      </c>
      <c r="Q1" s="1" t="s">
        <v>0</v>
      </c>
      <c r="X1" s="1" t="s">
        <v>0</v>
      </c>
      <c r="AE1" s="1" t="s">
        <v>0</v>
      </c>
      <c r="AL1" s="1" t="s">
        <v>0</v>
      </c>
      <c r="AS1" s="1" t="s">
        <v>0</v>
      </c>
      <c r="AZ1" s="1" t="s">
        <v>0</v>
      </c>
      <c r="BG1" s="1" t="s">
        <v>0</v>
      </c>
    </row>
    <row r="2" spans="1:62" s="1" customFormat="1" ht="18" x14ac:dyDescent="0.25"/>
    <row r="3" spans="1:62" s="2" customFormat="1" ht="15.75" x14ac:dyDescent="0.25">
      <c r="C3" s="2" t="s">
        <v>155</v>
      </c>
      <c r="J3" s="2" t="s">
        <v>155</v>
      </c>
      <c r="Q3" s="2" t="s">
        <v>155</v>
      </c>
      <c r="X3" s="2" t="s">
        <v>155</v>
      </c>
      <c r="AE3" s="2" t="s">
        <v>155</v>
      </c>
      <c r="AL3" s="2" t="s">
        <v>155</v>
      </c>
      <c r="AS3" s="2" t="s">
        <v>155</v>
      </c>
      <c r="AZ3" s="2" t="s">
        <v>155</v>
      </c>
      <c r="BG3" s="2" t="s">
        <v>155</v>
      </c>
    </row>
    <row r="5" spans="1:62" s="4" customFormat="1" x14ac:dyDescent="0.2">
      <c r="C5" s="4" t="s">
        <v>156</v>
      </c>
      <c r="J5" s="4" t="s">
        <v>157</v>
      </c>
      <c r="K5" s="4" t="s">
        <v>165</v>
      </c>
      <c r="Q5" s="4" t="s">
        <v>158</v>
      </c>
      <c r="R5" s="4" t="s">
        <v>166</v>
      </c>
      <c r="X5" s="4" t="s">
        <v>159</v>
      </c>
      <c r="Y5" s="4" t="s">
        <v>167</v>
      </c>
      <c r="AD5" s="4" t="s">
        <v>164</v>
      </c>
      <c r="AE5" s="4" t="s">
        <v>160</v>
      </c>
      <c r="AF5" s="4" t="s">
        <v>164</v>
      </c>
      <c r="AL5" s="4" t="s">
        <v>161</v>
      </c>
      <c r="AM5" s="4" t="s">
        <v>168</v>
      </c>
      <c r="AS5" s="4" t="s">
        <v>162</v>
      </c>
      <c r="AT5" s="4" t="s">
        <v>169</v>
      </c>
      <c r="AZ5" s="4" t="s">
        <v>163</v>
      </c>
      <c r="BA5" s="4" t="s">
        <v>170</v>
      </c>
      <c r="BG5" s="4" t="s">
        <v>156</v>
      </c>
    </row>
    <row r="7" spans="1:62" s="2" customFormat="1" ht="15.75" x14ac:dyDescent="0.25">
      <c r="C7" s="2" t="s">
        <v>153</v>
      </c>
      <c r="D7" s="2" t="s">
        <v>171</v>
      </c>
      <c r="E7" s="2" t="s">
        <v>172</v>
      </c>
      <c r="F7" s="2" t="s">
        <v>154</v>
      </c>
      <c r="J7" s="2" t="s">
        <v>153</v>
      </c>
      <c r="K7" s="2" t="s">
        <v>171</v>
      </c>
      <c r="L7" s="2" t="s">
        <v>172</v>
      </c>
      <c r="M7" s="2" t="s">
        <v>154</v>
      </c>
      <c r="Q7" s="2" t="s">
        <v>153</v>
      </c>
      <c r="R7" s="2" t="s">
        <v>171</v>
      </c>
      <c r="S7" s="2" t="s">
        <v>172</v>
      </c>
      <c r="T7" s="2" t="s">
        <v>154</v>
      </c>
      <c r="X7" s="2" t="s">
        <v>153</v>
      </c>
      <c r="Y7" s="2" t="s">
        <v>171</v>
      </c>
      <c r="Z7" s="2" t="s">
        <v>172</v>
      </c>
      <c r="AA7" s="2" t="s">
        <v>154</v>
      </c>
      <c r="AE7" s="2" t="s">
        <v>153</v>
      </c>
      <c r="AF7" s="2" t="s">
        <v>171</v>
      </c>
      <c r="AG7" s="2" t="s">
        <v>172</v>
      </c>
      <c r="AH7" s="2" t="s">
        <v>154</v>
      </c>
      <c r="AL7" s="2" t="s">
        <v>153</v>
      </c>
      <c r="AM7" s="2" t="s">
        <v>171</v>
      </c>
      <c r="AN7" s="2" t="s">
        <v>172</v>
      </c>
      <c r="AO7" s="2" t="s">
        <v>154</v>
      </c>
      <c r="AS7" s="2" t="s">
        <v>153</v>
      </c>
      <c r="AT7" s="2" t="s">
        <v>171</v>
      </c>
      <c r="AU7" s="2" t="s">
        <v>172</v>
      </c>
      <c r="AV7" s="2" t="s">
        <v>154</v>
      </c>
      <c r="AZ7" s="2" t="s">
        <v>153</v>
      </c>
      <c r="BA7" s="2" t="s">
        <v>171</v>
      </c>
      <c r="BB7" s="2" t="s">
        <v>172</v>
      </c>
      <c r="BC7" s="2" t="s">
        <v>154</v>
      </c>
      <c r="BG7" s="2" t="s">
        <v>153</v>
      </c>
      <c r="BH7" s="2" t="s">
        <v>171</v>
      </c>
      <c r="BI7" s="2" t="s">
        <v>172</v>
      </c>
      <c r="BJ7" s="2" t="s">
        <v>154</v>
      </c>
    </row>
    <row r="8" spans="1:62" s="5" customFormat="1" ht="15" x14ac:dyDescent="0.25">
      <c r="B8" s="5" t="s">
        <v>133</v>
      </c>
      <c r="I8" s="5" t="s">
        <v>133</v>
      </c>
      <c r="P8" s="5" t="s">
        <v>133</v>
      </c>
      <c r="W8" s="5" t="s">
        <v>133</v>
      </c>
      <c r="AD8" s="5" t="s">
        <v>133</v>
      </c>
      <c r="AK8" s="5" t="s">
        <v>133</v>
      </c>
      <c r="AR8" s="5" t="s">
        <v>133</v>
      </c>
      <c r="AY8" s="5" t="s">
        <v>133</v>
      </c>
      <c r="BF8" s="5" t="s">
        <v>133</v>
      </c>
    </row>
    <row r="9" spans="1:62" outlineLevel="2" x14ac:dyDescent="0.2">
      <c r="A9" s="3" t="s">
        <v>1</v>
      </c>
      <c r="B9" s="3" t="s">
        <v>2</v>
      </c>
      <c r="C9" s="3">
        <v>-13850</v>
      </c>
      <c r="D9" s="3">
        <v>-20000</v>
      </c>
      <c r="E9" s="6">
        <f>L9+S9+Z9+AG9+AN9+AU9+BB9</f>
        <v>-35000</v>
      </c>
      <c r="F9" s="3">
        <v>0</v>
      </c>
      <c r="H9" s="7" t="s">
        <v>1</v>
      </c>
      <c r="I9" s="3" t="s">
        <v>2</v>
      </c>
      <c r="J9" s="8">
        <v>0</v>
      </c>
      <c r="K9" s="8">
        <v>0</v>
      </c>
      <c r="L9" s="6"/>
      <c r="M9" s="8">
        <v>0</v>
      </c>
      <c r="O9" s="7" t="s">
        <v>1</v>
      </c>
      <c r="P9" s="3" t="s">
        <v>2</v>
      </c>
      <c r="Q9" s="3">
        <v>0</v>
      </c>
      <c r="R9" s="3">
        <v>0</v>
      </c>
      <c r="S9" s="6"/>
      <c r="T9" s="3">
        <v>0</v>
      </c>
      <c r="V9" s="3" t="s">
        <v>1</v>
      </c>
      <c r="W9" s="3" t="s">
        <v>2</v>
      </c>
      <c r="X9" s="3">
        <v>0</v>
      </c>
      <c r="Y9" s="3">
        <v>0</v>
      </c>
      <c r="Z9" s="6"/>
      <c r="AA9" s="3">
        <v>0</v>
      </c>
      <c r="AC9" s="3" t="s">
        <v>1</v>
      </c>
      <c r="AD9" s="3" t="s">
        <v>2</v>
      </c>
      <c r="AE9" s="3">
        <v>0</v>
      </c>
      <c r="AF9" s="3">
        <v>0</v>
      </c>
      <c r="AG9" s="6"/>
      <c r="AH9" s="3">
        <v>0</v>
      </c>
      <c r="AJ9" s="7" t="s">
        <v>1</v>
      </c>
      <c r="AK9" s="3" t="s">
        <v>2</v>
      </c>
      <c r="AL9" s="3">
        <v>0</v>
      </c>
      <c r="AM9" s="3">
        <v>0</v>
      </c>
      <c r="AN9" s="6"/>
      <c r="AO9" s="3">
        <v>0</v>
      </c>
      <c r="AQ9" s="7" t="s">
        <v>1</v>
      </c>
      <c r="AR9" s="3" t="s">
        <v>2</v>
      </c>
      <c r="AS9" s="3">
        <v>-13850</v>
      </c>
      <c r="AT9" s="3">
        <v>-20000</v>
      </c>
      <c r="AU9" s="6">
        <v>-20000</v>
      </c>
      <c r="AV9" s="3">
        <v>0</v>
      </c>
      <c r="AX9" s="3" t="s">
        <v>1</v>
      </c>
      <c r="AY9" s="3" t="s">
        <v>2</v>
      </c>
      <c r="AZ9" s="3">
        <v>0</v>
      </c>
      <c r="BA9" s="3">
        <v>0</v>
      </c>
      <c r="BB9" s="6">
        <v>-15000</v>
      </c>
      <c r="BC9" s="3">
        <v>0</v>
      </c>
      <c r="BE9" s="7" t="s">
        <v>1</v>
      </c>
      <c r="BF9" s="3" t="s">
        <v>2</v>
      </c>
      <c r="BG9" s="3">
        <f>J9+Q9+X9+AE9+AL9+AS9+AZ9</f>
        <v>-13850</v>
      </c>
      <c r="BH9" s="3">
        <f>K9+R9+Y9+AF9+AM9+AT9+BA9</f>
        <v>-20000</v>
      </c>
      <c r="BI9" s="3">
        <f>L9+S9+Z9+AG9+AN9+AU9+BB9</f>
        <v>-35000</v>
      </c>
      <c r="BJ9" s="3">
        <f t="shared" ref="BJ9" si="0">M9+T9+AA9+AH9+AO9+AV9+BC9</f>
        <v>0</v>
      </c>
    </row>
    <row r="10" spans="1:62" outlineLevel="2" x14ac:dyDescent="0.2">
      <c r="A10" s="3" t="s">
        <v>3</v>
      </c>
      <c r="B10" s="3" t="s">
        <v>4</v>
      </c>
      <c r="C10" s="3">
        <v>-60000</v>
      </c>
      <c r="D10" s="3">
        <v>-110000</v>
      </c>
      <c r="E10" s="6">
        <f t="shared" ref="E10:E13" si="1">L10+S10+Z10+AG10+AN10+AU10+BB10</f>
        <v>-100000</v>
      </c>
      <c r="F10" s="3">
        <v>-110412</v>
      </c>
      <c r="H10" s="3" t="s">
        <v>3</v>
      </c>
      <c r="I10" s="3" t="s">
        <v>4</v>
      </c>
      <c r="J10" s="3">
        <v>-60000</v>
      </c>
      <c r="K10" s="3">
        <v>-110000</v>
      </c>
      <c r="L10" s="6">
        <v>-100000</v>
      </c>
      <c r="M10" s="3">
        <v>-110412</v>
      </c>
      <c r="O10" s="3" t="s">
        <v>3</v>
      </c>
      <c r="P10" s="3" t="s">
        <v>4</v>
      </c>
      <c r="Q10" s="3">
        <v>0</v>
      </c>
      <c r="R10" s="3">
        <v>0</v>
      </c>
      <c r="S10" s="6"/>
      <c r="T10" s="3">
        <v>0</v>
      </c>
      <c r="V10" s="3" t="s">
        <v>3</v>
      </c>
      <c r="W10" s="3" t="s">
        <v>4</v>
      </c>
      <c r="X10" s="3">
        <v>0</v>
      </c>
      <c r="Y10" s="3">
        <v>0</v>
      </c>
      <c r="Z10" s="6"/>
      <c r="AA10" s="3">
        <v>0</v>
      </c>
      <c r="AC10" s="3" t="s">
        <v>3</v>
      </c>
      <c r="AD10" s="3" t="s">
        <v>4</v>
      </c>
      <c r="AE10" s="3">
        <v>0</v>
      </c>
      <c r="AF10" s="3">
        <v>0</v>
      </c>
      <c r="AG10" s="6"/>
      <c r="AH10" s="3">
        <v>0</v>
      </c>
      <c r="AJ10" s="3" t="s">
        <v>3</v>
      </c>
      <c r="AK10" s="3" t="s">
        <v>4</v>
      </c>
      <c r="AL10" s="3">
        <v>0</v>
      </c>
      <c r="AM10" s="3">
        <v>0</v>
      </c>
      <c r="AN10" s="6"/>
      <c r="AO10" s="3">
        <v>0</v>
      </c>
      <c r="AQ10" s="7" t="s">
        <v>3</v>
      </c>
      <c r="AR10" s="3" t="s">
        <v>4</v>
      </c>
      <c r="AS10" s="3">
        <v>0</v>
      </c>
      <c r="AT10" s="3">
        <v>0</v>
      </c>
      <c r="AU10" s="6"/>
      <c r="AV10" s="3">
        <v>0</v>
      </c>
      <c r="AX10" s="3" t="s">
        <v>3</v>
      </c>
      <c r="AY10" s="3" t="s">
        <v>4</v>
      </c>
      <c r="AZ10" s="3">
        <v>0</v>
      </c>
      <c r="BA10" s="3">
        <v>0</v>
      </c>
      <c r="BB10" s="6"/>
      <c r="BC10" s="3">
        <v>0</v>
      </c>
      <c r="BE10" s="3" t="s">
        <v>3</v>
      </c>
      <c r="BF10" s="3" t="s">
        <v>4</v>
      </c>
      <c r="BG10" s="3">
        <f t="shared" ref="BG10:BG13" si="2">J10+Q10+X10+AE10+AL10+AS10+AZ10</f>
        <v>-60000</v>
      </c>
      <c r="BH10" s="3">
        <f t="shared" ref="BH10:BH12" si="3">K10+R10+Y10+AF10+AM10+AT10+BA10</f>
        <v>-110000</v>
      </c>
      <c r="BI10" s="3">
        <f t="shared" ref="BI10:BI12" si="4">L10+S10+Z10+AG10+AN10+AU10+BB10</f>
        <v>-100000</v>
      </c>
      <c r="BJ10" s="3">
        <f t="shared" ref="BJ10:BJ13" si="5">M10+T10+AA10+AH10+AO10+AV10+BC10</f>
        <v>-110412</v>
      </c>
    </row>
    <row r="11" spans="1:62" outlineLevel="2" x14ac:dyDescent="0.2">
      <c r="A11" s="3" t="s">
        <v>5</v>
      </c>
      <c r="B11" s="3" t="s">
        <v>6</v>
      </c>
      <c r="C11" s="3">
        <v>0</v>
      </c>
      <c r="D11" s="3">
        <v>0</v>
      </c>
      <c r="E11" s="6">
        <f t="shared" si="1"/>
        <v>-5000</v>
      </c>
      <c r="F11" s="3">
        <v>-600</v>
      </c>
      <c r="H11" s="3" t="s">
        <v>5</v>
      </c>
      <c r="I11" s="3" t="s">
        <v>6</v>
      </c>
      <c r="J11" s="3">
        <v>0</v>
      </c>
      <c r="K11" s="3">
        <v>0</v>
      </c>
      <c r="L11" s="6">
        <v>-5000</v>
      </c>
      <c r="M11" s="3">
        <v>-600</v>
      </c>
      <c r="P11" s="3" t="s">
        <v>6</v>
      </c>
      <c r="Q11" s="3">
        <v>0</v>
      </c>
      <c r="R11" s="3">
        <v>0</v>
      </c>
      <c r="S11" s="6"/>
      <c r="T11" s="3">
        <v>0</v>
      </c>
      <c r="V11" s="3" t="s">
        <v>5</v>
      </c>
      <c r="W11" s="3" t="s">
        <v>6</v>
      </c>
      <c r="X11" s="3">
        <v>0</v>
      </c>
      <c r="Y11" s="3">
        <v>0</v>
      </c>
      <c r="Z11" s="6"/>
      <c r="AA11" s="3">
        <v>0</v>
      </c>
      <c r="AC11" s="3" t="s">
        <v>5</v>
      </c>
      <c r="AD11" s="3" t="s">
        <v>6</v>
      </c>
      <c r="AE11" s="3">
        <v>0</v>
      </c>
      <c r="AF11" s="3">
        <v>0</v>
      </c>
      <c r="AG11" s="6"/>
      <c r="AH11" s="3">
        <v>0</v>
      </c>
      <c r="AJ11" s="3" t="s">
        <v>5</v>
      </c>
      <c r="AK11" s="3" t="s">
        <v>6</v>
      </c>
      <c r="AL11" s="3">
        <v>0</v>
      </c>
      <c r="AM11" s="3">
        <v>0</v>
      </c>
      <c r="AN11" s="6"/>
      <c r="AO11" s="3">
        <v>0</v>
      </c>
      <c r="AQ11" s="3" t="s">
        <v>5</v>
      </c>
      <c r="AR11" s="3" t="s">
        <v>6</v>
      </c>
      <c r="AS11" s="3">
        <v>0</v>
      </c>
      <c r="AT11" s="3">
        <v>0</v>
      </c>
      <c r="AU11" s="6"/>
      <c r="AV11" s="3">
        <v>0</v>
      </c>
      <c r="AX11" s="3" t="s">
        <v>5</v>
      </c>
      <c r="AY11" s="3" t="s">
        <v>6</v>
      </c>
      <c r="AZ11" s="3">
        <v>0</v>
      </c>
      <c r="BA11" s="3">
        <v>0</v>
      </c>
      <c r="BB11" s="6"/>
      <c r="BC11" s="3">
        <v>0</v>
      </c>
      <c r="BE11" s="3" t="s">
        <v>5</v>
      </c>
      <c r="BF11" s="3" t="s">
        <v>6</v>
      </c>
      <c r="BG11" s="3">
        <f t="shared" si="2"/>
        <v>0</v>
      </c>
      <c r="BH11" s="3">
        <f t="shared" si="3"/>
        <v>0</v>
      </c>
      <c r="BI11" s="3">
        <f t="shared" si="4"/>
        <v>-5000</v>
      </c>
      <c r="BJ11" s="3">
        <f t="shared" si="5"/>
        <v>-600</v>
      </c>
    </row>
    <row r="12" spans="1:62" outlineLevel="2" x14ac:dyDescent="0.2">
      <c r="A12" s="3" t="s">
        <v>7</v>
      </c>
      <c r="B12" s="3" t="s">
        <v>8</v>
      </c>
      <c r="C12" s="3">
        <v>0</v>
      </c>
      <c r="D12" s="3">
        <v>0</v>
      </c>
      <c r="E12" s="6">
        <f t="shared" si="1"/>
        <v>0</v>
      </c>
      <c r="F12" s="3">
        <v>-800</v>
      </c>
      <c r="H12" s="3" t="s">
        <v>7</v>
      </c>
      <c r="I12" s="3" t="s">
        <v>8</v>
      </c>
      <c r="J12" s="3">
        <v>0</v>
      </c>
      <c r="K12" s="3">
        <v>0</v>
      </c>
      <c r="L12" s="6"/>
      <c r="M12" s="3">
        <v>-800</v>
      </c>
      <c r="O12" s="3" t="s">
        <v>7</v>
      </c>
      <c r="P12" s="3" t="s">
        <v>8</v>
      </c>
      <c r="Q12" s="3">
        <v>0</v>
      </c>
      <c r="R12" s="3">
        <v>0</v>
      </c>
      <c r="S12" s="6"/>
      <c r="T12" s="3">
        <v>0</v>
      </c>
      <c r="V12" s="3" t="s">
        <v>7</v>
      </c>
      <c r="W12" s="3" t="s">
        <v>8</v>
      </c>
      <c r="X12" s="3">
        <v>0</v>
      </c>
      <c r="Y12" s="3">
        <v>0</v>
      </c>
      <c r="Z12" s="6"/>
      <c r="AA12" s="3">
        <v>0</v>
      </c>
      <c r="AC12" s="3" t="s">
        <v>7</v>
      </c>
      <c r="AD12" s="3" t="s">
        <v>8</v>
      </c>
      <c r="AE12" s="3">
        <v>0</v>
      </c>
      <c r="AF12" s="3">
        <v>0</v>
      </c>
      <c r="AG12" s="6"/>
      <c r="AH12" s="3">
        <v>0</v>
      </c>
      <c r="AJ12" s="3" t="s">
        <v>7</v>
      </c>
      <c r="AK12" s="3" t="s">
        <v>8</v>
      </c>
      <c r="AL12" s="3">
        <v>0</v>
      </c>
      <c r="AM12" s="3">
        <v>0</v>
      </c>
      <c r="AN12" s="6"/>
      <c r="AO12" s="3">
        <v>0</v>
      </c>
      <c r="AQ12" s="3" t="s">
        <v>7</v>
      </c>
      <c r="AR12" s="3" t="s">
        <v>8</v>
      </c>
      <c r="AS12" s="3">
        <v>0</v>
      </c>
      <c r="AT12" s="3">
        <v>0</v>
      </c>
      <c r="AU12" s="6"/>
      <c r="AV12" s="3">
        <v>0</v>
      </c>
      <c r="AX12" s="3" t="s">
        <v>7</v>
      </c>
      <c r="AY12" s="3" t="s">
        <v>8</v>
      </c>
      <c r="AZ12" s="3">
        <v>0</v>
      </c>
      <c r="BA12" s="3">
        <v>0</v>
      </c>
      <c r="BB12" s="6"/>
      <c r="BC12" s="3">
        <v>0</v>
      </c>
      <c r="BE12" s="3" t="s">
        <v>7</v>
      </c>
      <c r="BF12" s="3" t="s">
        <v>8</v>
      </c>
      <c r="BG12" s="3">
        <f t="shared" si="2"/>
        <v>0</v>
      </c>
      <c r="BH12" s="3">
        <f t="shared" si="3"/>
        <v>0</v>
      </c>
      <c r="BI12" s="3">
        <f t="shared" si="4"/>
        <v>0</v>
      </c>
      <c r="BJ12" s="3">
        <f t="shared" si="5"/>
        <v>-800</v>
      </c>
    </row>
    <row r="13" spans="1:62" outlineLevel="2" x14ac:dyDescent="0.2">
      <c r="A13" s="3" t="s">
        <v>9</v>
      </c>
      <c r="B13" s="3" t="s">
        <v>10</v>
      </c>
      <c r="C13" s="3">
        <v>0</v>
      </c>
      <c r="D13" s="3">
        <v>0</v>
      </c>
      <c r="E13" s="6">
        <f t="shared" si="1"/>
        <v>0</v>
      </c>
      <c r="F13" s="3">
        <v>-450</v>
      </c>
      <c r="H13" s="3" t="s">
        <v>9</v>
      </c>
      <c r="I13" s="3" t="s">
        <v>10</v>
      </c>
      <c r="J13" s="3">
        <v>0</v>
      </c>
      <c r="K13" s="3">
        <v>0</v>
      </c>
      <c r="L13" s="6"/>
      <c r="M13" s="3">
        <v>-450</v>
      </c>
      <c r="O13" s="3" t="s">
        <v>9</v>
      </c>
      <c r="P13" s="3" t="s">
        <v>10</v>
      </c>
      <c r="Q13" s="3">
        <v>0</v>
      </c>
      <c r="R13" s="3">
        <v>0</v>
      </c>
      <c r="S13" s="6"/>
      <c r="T13" s="3">
        <v>0</v>
      </c>
      <c r="V13" s="3" t="s">
        <v>9</v>
      </c>
      <c r="W13" s="3" t="s">
        <v>10</v>
      </c>
      <c r="X13" s="3">
        <v>0</v>
      </c>
      <c r="Y13" s="3">
        <v>0</v>
      </c>
      <c r="Z13" s="6"/>
      <c r="AA13" s="3">
        <v>0</v>
      </c>
      <c r="AC13" s="3" t="s">
        <v>9</v>
      </c>
      <c r="AD13" s="3" t="s">
        <v>10</v>
      </c>
      <c r="AE13" s="3">
        <v>0</v>
      </c>
      <c r="AF13" s="3">
        <v>0</v>
      </c>
      <c r="AG13" s="6"/>
      <c r="AH13" s="3">
        <v>0</v>
      </c>
      <c r="AJ13" s="3" t="s">
        <v>9</v>
      </c>
      <c r="AK13" s="3" t="s">
        <v>10</v>
      </c>
      <c r="AL13" s="3">
        <v>0</v>
      </c>
      <c r="AM13" s="3">
        <v>0</v>
      </c>
      <c r="AN13" s="6"/>
      <c r="AO13" s="3">
        <v>0</v>
      </c>
      <c r="AQ13" s="3" t="s">
        <v>9</v>
      </c>
      <c r="AR13" s="3" t="s">
        <v>10</v>
      </c>
      <c r="AS13" s="3">
        <v>0</v>
      </c>
      <c r="AT13" s="3">
        <v>0</v>
      </c>
      <c r="AU13" s="6"/>
      <c r="AV13" s="3">
        <v>0</v>
      </c>
      <c r="AX13" s="3" t="s">
        <v>9</v>
      </c>
      <c r="AY13" s="3" t="s">
        <v>10</v>
      </c>
      <c r="AZ13" s="3">
        <v>0</v>
      </c>
      <c r="BA13" s="3">
        <v>0</v>
      </c>
      <c r="BB13" s="6"/>
      <c r="BC13" s="3">
        <v>0</v>
      </c>
      <c r="BE13" s="3" t="s">
        <v>9</v>
      </c>
      <c r="BF13" s="3" t="s">
        <v>10</v>
      </c>
      <c r="BG13" s="3">
        <f t="shared" si="2"/>
        <v>0</v>
      </c>
      <c r="BH13" s="3">
        <f t="shared" ref="BH13" si="6">K13+R13+Y13+AF13+AM13+AT13+BA13</f>
        <v>0</v>
      </c>
      <c r="BJ13" s="3">
        <f t="shared" si="5"/>
        <v>-450</v>
      </c>
    </row>
    <row r="14" spans="1:62" s="5" customFormat="1" ht="15" outlineLevel="1" x14ac:dyDescent="0.25">
      <c r="B14" s="5" t="s">
        <v>132</v>
      </c>
      <c r="C14" s="5">
        <f>SUM(C9:C13)</f>
        <v>-73850</v>
      </c>
      <c r="D14" s="5">
        <f>SUM(D9:D13)</f>
        <v>-130000</v>
      </c>
      <c r="E14" s="9">
        <f>SUM(E9:E13)</f>
        <v>-140000</v>
      </c>
      <c r="F14" s="5">
        <f>SUM(F9:F13)</f>
        <v>-112262</v>
      </c>
      <c r="I14" s="5" t="s">
        <v>132</v>
      </c>
      <c r="J14" s="5">
        <f>SUM(J9:J13)</f>
        <v>-60000</v>
      </c>
      <c r="K14" s="5">
        <f>SUM(K9:K13)</f>
        <v>-110000</v>
      </c>
      <c r="L14" s="9">
        <f>SUM(L9:L13)</f>
        <v>-105000</v>
      </c>
      <c r="M14" s="5">
        <f>SUM(M9:M13)</f>
        <v>-112262</v>
      </c>
      <c r="P14" s="5" t="s">
        <v>132</v>
      </c>
      <c r="Q14" s="5">
        <f>SUM(Q9:Q13)</f>
        <v>0</v>
      </c>
      <c r="R14" s="5">
        <f>SUM(R9:R13)</f>
        <v>0</v>
      </c>
      <c r="S14" s="9">
        <f>SUM(S9:S13)</f>
        <v>0</v>
      </c>
      <c r="T14" s="5">
        <f>SUM(T9:T13)</f>
        <v>0</v>
      </c>
      <c r="W14" s="5" t="s">
        <v>132</v>
      </c>
      <c r="X14" s="5">
        <f>SUM(X9:X13)</f>
        <v>0</v>
      </c>
      <c r="Y14" s="5">
        <f>SUM(Y9:Y13)</f>
        <v>0</v>
      </c>
      <c r="Z14" s="9">
        <f>SUM(Z9:Z13)</f>
        <v>0</v>
      </c>
      <c r="AA14" s="5">
        <f>SUM(AA9:AA13)</f>
        <v>0</v>
      </c>
      <c r="AD14" s="5" t="s">
        <v>132</v>
      </c>
      <c r="AE14" s="5">
        <f>SUM(AE9:AE13)</f>
        <v>0</v>
      </c>
      <c r="AF14" s="5">
        <f>SUM(AF9:AF13)</f>
        <v>0</v>
      </c>
      <c r="AG14" s="9">
        <f>SUM(AG9:AG13)</f>
        <v>0</v>
      </c>
      <c r="AH14" s="5">
        <f>SUM(AH9:AH13)</f>
        <v>0</v>
      </c>
      <c r="AK14" s="5" t="s">
        <v>132</v>
      </c>
      <c r="AL14" s="5">
        <f>SUM(AL9:AL13)</f>
        <v>0</v>
      </c>
      <c r="AM14" s="5">
        <f>SUM(AM9:AM13)</f>
        <v>0</v>
      </c>
      <c r="AN14" s="9">
        <f>SUM(AN9:AN13)</f>
        <v>0</v>
      </c>
      <c r="AO14" s="5">
        <f>SUM(AO9:AO13)</f>
        <v>0</v>
      </c>
      <c r="AR14" s="5" t="s">
        <v>132</v>
      </c>
      <c r="AS14" s="5">
        <f>SUM(AS9:AS13)</f>
        <v>-13850</v>
      </c>
      <c r="AT14" s="5">
        <f>SUM(AT9:AT13)</f>
        <v>-20000</v>
      </c>
      <c r="AU14" s="9">
        <f>SUM(AU9:AU13)</f>
        <v>-20000</v>
      </c>
      <c r="AV14" s="5">
        <f>SUM(AV9:AV13)</f>
        <v>0</v>
      </c>
      <c r="AY14" s="5" t="s">
        <v>132</v>
      </c>
      <c r="AZ14" s="5">
        <f>SUM(AZ9:AZ13)</f>
        <v>0</v>
      </c>
      <c r="BA14" s="5">
        <f>SUM(BA9:BA13)</f>
        <v>0</v>
      </c>
      <c r="BB14" s="9">
        <f>SUM(BB9:BB13)</f>
        <v>-15000</v>
      </c>
      <c r="BC14" s="5">
        <f>SUM(BC9:BC13)</f>
        <v>0</v>
      </c>
      <c r="BF14" s="5" t="s">
        <v>132</v>
      </c>
      <c r="BG14" s="5">
        <f>SUM(BG9:BG13)</f>
        <v>-73850</v>
      </c>
      <c r="BH14" s="5">
        <f>SUM(BH9:BH13)</f>
        <v>-130000</v>
      </c>
      <c r="BI14" s="5">
        <f>SUM(BI9:BI13)</f>
        <v>-140000</v>
      </c>
      <c r="BJ14" s="5">
        <f>SUM(BJ9:BJ13)</f>
        <v>-112262</v>
      </c>
    </row>
    <row r="15" spans="1:62" outlineLevel="1" x14ac:dyDescent="0.2">
      <c r="E15" s="6"/>
      <c r="L15" s="6"/>
      <c r="S15" s="6"/>
      <c r="Z15" s="6"/>
      <c r="AG15" s="6"/>
      <c r="AN15" s="6"/>
      <c r="AU15" s="6"/>
      <c r="BB15" s="6"/>
    </row>
    <row r="16" spans="1:62" s="5" customFormat="1" ht="15" outlineLevel="1" x14ac:dyDescent="0.25">
      <c r="B16" s="5" t="s">
        <v>129</v>
      </c>
      <c r="E16" s="9"/>
      <c r="I16" s="5" t="s">
        <v>129</v>
      </c>
      <c r="L16" s="9"/>
      <c r="P16" s="5" t="s">
        <v>129</v>
      </c>
      <c r="S16" s="9"/>
      <c r="W16" s="5" t="s">
        <v>129</v>
      </c>
      <c r="Z16" s="9"/>
      <c r="AD16" s="5" t="s">
        <v>129</v>
      </c>
      <c r="AG16" s="9"/>
      <c r="AK16" s="5" t="s">
        <v>129</v>
      </c>
      <c r="AN16" s="9"/>
      <c r="AR16" s="5" t="s">
        <v>129</v>
      </c>
      <c r="AU16" s="9"/>
      <c r="AY16" s="5" t="s">
        <v>129</v>
      </c>
      <c r="BB16" s="9"/>
      <c r="BF16" s="5" t="s">
        <v>129</v>
      </c>
    </row>
    <row r="17" spans="1:62" outlineLevel="3" x14ac:dyDescent="0.2">
      <c r="A17" s="3" t="s">
        <v>11</v>
      </c>
      <c r="B17" s="3" t="s">
        <v>12</v>
      </c>
      <c r="C17" s="3">
        <v>-808000</v>
      </c>
      <c r="D17" s="3">
        <v>-800000</v>
      </c>
      <c r="E17" s="6">
        <f t="shared" ref="E17:E22" si="7">L17+S17+Z17+AG17+AN17+AU17+BB17</f>
        <v>-800000</v>
      </c>
      <c r="F17" s="3">
        <v>-1006800</v>
      </c>
      <c r="H17" s="3" t="s">
        <v>11</v>
      </c>
      <c r="I17" s="3" t="s">
        <v>12</v>
      </c>
      <c r="J17" s="3">
        <v>-808000</v>
      </c>
      <c r="K17" s="3">
        <v>-800000</v>
      </c>
      <c r="L17" s="6">
        <v>-800000</v>
      </c>
      <c r="M17" s="3">
        <v>-610000</v>
      </c>
      <c r="O17" s="3" t="s">
        <v>11</v>
      </c>
      <c r="P17" s="3" t="s">
        <v>12</v>
      </c>
      <c r="Q17" s="3">
        <v>0</v>
      </c>
      <c r="R17" s="3">
        <v>0</v>
      </c>
      <c r="S17" s="6"/>
      <c r="T17" s="3">
        <v>0</v>
      </c>
      <c r="V17" s="3" t="s">
        <v>11</v>
      </c>
      <c r="W17" s="3" t="s">
        <v>12</v>
      </c>
      <c r="X17" s="3">
        <v>0</v>
      </c>
      <c r="Y17" s="3">
        <v>0</v>
      </c>
      <c r="Z17" s="6"/>
      <c r="AA17" s="3">
        <v>0</v>
      </c>
      <c r="AC17" s="3" t="s">
        <v>11</v>
      </c>
      <c r="AD17" s="3" t="s">
        <v>12</v>
      </c>
      <c r="AE17" s="3">
        <v>0</v>
      </c>
      <c r="AF17" s="3">
        <v>0</v>
      </c>
      <c r="AG17" s="6"/>
      <c r="AH17" s="3">
        <v>-396800</v>
      </c>
      <c r="AJ17" s="3" t="s">
        <v>11</v>
      </c>
      <c r="AK17" s="3" t="s">
        <v>12</v>
      </c>
      <c r="AL17" s="3">
        <v>0</v>
      </c>
      <c r="AM17" s="3">
        <v>0</v>
      </c>
      <c r="AN17" s="6"/>
      <c r="AO17" s="3">
        <v>0</v>
      </c>
      <c r="AQ17" s="3" t="s">
        <v>11</v>
      </c>
      <c r="AR17" s="3" t="s">
        <v>12</v>
      </c>
      <c r="AS17" s="3">
        <v>0</v>
      </c>
      <c r="AT17" s="3">
        <v>0</v>
      </c>
      <c r="AU17" s="6"/>
      <c r="AV17" s="3">
        <v>0</v>
      </c>
      <c r="AX17" s="3" t="s">
        <v>11</v>
      </c>
      <c r="AY17" s="3" t="s">
        <v>12</v>
      </c>
      <c r="AZ17" s="3">
        <v>0</v>
      </c>
      <c r="BA17" s="3">
        <v>0</v>
      </c>
      <c r="BB17" s="6"/>
      <c r="BC17" s="3">
        <v>0</v>
      </c>
      <c r="BE17" s="3" t="s">
        <v>11</v>
      </c>
      <c r="BF17" s="3" t="s">
        <v>12</v>
      </c>
      <c r="BG17" s="3">
        <f t="shared" ref="BG17:BG19" si="8">J17+Q17+X17+AE17+AL17+AS17+AZ17</f>
        <v>-808000</v>
      </c>
      <c r="BH17" s="3">
        <f t="shared" ref="BH17:BI17" si="9">K17+R17+Y17+AF17+AM17+AT17+BA17</f>
        <v>-800000</v>
      </c>
      <c r="BI17" s="3">
        <f t="shared" si="9"/>
        <v>-800000</v>
      </c>
      <c r="BJ17" s="3">
        <f t="shared" ref="BJ17:BJ19" si="10">M17+T17+AA17+AH17+AO17+AV17+BC17</f>
        <v>-1006800</v>
      </c>
    </row>
    <row r="18" spans="1:62" outlineLevel="3" x14ac:dyDescent="0.2">
      <c r="A18" s="3" t="s">
        <v>13</v>
      </c>
      <c r="B18" s="3" t="s">
        <v>14</v>
      </c>
      <c r="C18" s="3">
        <v>-238240</v>
      </c>
      <c r="D18" s="3">
        <v>-350000</v>
      </c>
      <c r="E18" s="6">
        <f t="shared" si="7"/>
        <v>-450000</v>
      </c>
      <c r="F18" s="3">
        <v>-256000</v>
      </c>
      <c r="H18" s="3" t="s">
        <v>13</v>
      </c>
      <c r="I18" s="3" t="s">
        <v>14</v>
      </c>
      <c r="J18" s="3">
        <v>0</v>
      </c>
      <c r="K18" s="3">
        <v>0</v>
      </c>
      <c r="L18" s="6"/>
      <c r="M18" s="3">
        <v>-6000</v>
      </c>
      <c r="O18" s="3" t="s">
        <v>13</v>
      </c>
      <c r="P18" s="3" t="s">
        <v>14</v>
      </c>
      <c r="Q18" s="3">
        <v>0</v>
      </c>
      <c r="R18" s="3">
        <v>0</v>
      </c>
      <c r="S18" s="6"/>
      <c r="T18" s="3">
        <v>0</v>
      </c>
      <c r="V18" s="3" t="s">
        <v>13</v>
      </c>
      <c r="W18" s="3" t="s">
        <v>14</v>
      </c>
      <c r="X18" s="3">
        <v>0</v>
      </c>
      <c r="Y18" s="3">
        <v>0</v>
      </c>
      <c r="Z18" s="6"/>
      <c r="AA18" s="3">
        <v>0</v>
      </c>
      <c r="AC18" s="3" t="s">
        <v>13</v>
      </c>
      <c r="AD18" s="3" t="s">
        <v>14</v>
      </c>
      <c r="AE18" s="3">
        <v>0</v>
      </c>
      <c r="AF18" s="3">
        <v>-105000</v>
      </c>
      <c r="AG18" s="6"/>
      <c r="AH18" s="3">
        <v>0</v>
      </c>
      <c r="AJ18" s="3" t="s">
        <v>13</v>
      </c>
      <c r="AK18" s="3" t="s">
        <v>14</v>
      </c>
      <c r="AL18" s="3">
        <v>-238240</v>
      </c>
      <c r="AM18" s="3">
        <v>-245000</v>
      </c>
      <c r="AN18" s="6">
        <v>-450000</v>
      </c>
      <c r="AO18" s="3">
        <v>-250000</v>
      </c>
      <c r="AQ18" s="3" t="s">
        <v>13</v>
      </c>
      <c r="AR18" s="3" t="s">
        <v>14</v>
      </c>
      <c r="AS18" s="3">
        <v>0</v>
      </c>
      <c r="AT18" s="3">
        <v>0</v>
      </c>
      <c r="AU18" s="6"/>
      <c r="AV18" s="3">
        <v>0</v>
      </c>
      <c r="AX18" s="3" t="s">
        <v>13</v>
      </c>
      <c r="AY18" s="3" t="s">
        <v>14</v>
      </c>
      <c r="AZ18" s="3">
        <v>0</v>
      </c>
      <c r="BA18" s="3">
        <v>0</v>
      </c>
      <c r="BB18" s="6"/>
      <c r="BC18" s="3">
        <v>0</v>
      </c>
      <c r="BE18" s="3" t="s">
        <v>13</v>
      </c>
      <c r="BF18" s="3" t="s">
        <v>14</v>
      </c>
      <c r="BG18" s="3">
        <f t="shared" si="8"/>
        <v>-238240</v>
      </c>
      <c r="BH18" s="3">
        <f t="shared" ref="BH18:BH22" si="11">K18+R18+Y18+AF18+AM18+AT18+BA18</f>
        <v>-350000</v>
      </c>
      <c r="BI18" s="3">
        <f t="shared" ref="BI18:BI22" si="12">L18+S18+Z18+AG18+AN18+AU18+BB18</f>
        <v>-450000</v>
      </c>
      <c r="BJ18" s="3">
        <f t="shared" si="10"/>
        <v>-256000</v>
      </c>
    </row>
    <row r="19" spans="1:62" outlineLevel="3" x14ac:dyDescent="0.2">
      <c r="A19" s="3" t="s">
        <v>15</v>
      </c>
      <c r="B19" s="3" t="s">
        <v>16</v>
      </c>
      <c r="C19" s="3">
        <v>-60000</v>
      </c>
      <c r="D19" s="3">
        <v>-60000</v>
      </c>
      <c r="E19" s="6">
        <f t="shared" si="7"/>
        <v>-110000</v>
      </c>
      <c r="F19" s="3">
        <v>-60000</v>
      </c>
      <c r="H19" s="3" t="s">
        <v>15</v>
      </c>
      <c r="I19" s="3" t="s">
        <v>16</v>
      </c>
      <c r="J19" s="3">
        <v>0</v>
      </c>
      <c r="K19" s="3">
        <v>0</v>
      </c>
      <c r="L19" s="6"/>
      <c r="M19" s="3">
        <v>0</v>
      </c>
      <c r="O19" s="3" t="s">
        <v>15</v>
      </c>
      <c r="P19" s="3" t="s">
        <v>16</v>
      </c>
      <c r="Q19" s="3">
        <v>0</v>
      </c>
      <c r="R19" s="3">
        <v>0</v>
      </c>
      <c r="S19" s="6"/>
      <c r="T19" s="3">
        <v>0</v>
      </c>
      <c r="V19" s="3" t="s">
        <v>15</v>
      </c>
      <c r="W19" s="3" t="s">
        <v>16</v>
      </c>
      <c r="X19" s="3">
        <v>-60000</v>
      </c>
      <c r="Y19" s="3">
        <v>-60000</v>
      </c>
      <c r="Z19" s="6">
        <v>-110000</v>
      </c>
      <c r="AA19" s="3">
        <v>-60000</v>
      </c>
      <c r="AC19" s="3" t="s">
        <v>15</v>
      </c>
      <c r="AD19" s="3" t="s">
        <v>16</v>
      </c>
      <c r="AE19" s="3">
        <v>0</v>
      </c>
      <c r="AF19" s="3">
        <v>0</v>
      </c>
      <c r="AG19" s="6"/>
      <c r="AH19" s="3">
        <v>0</v>
      </c>
      <c r="AJ19" s="3" t="s">
        <v>15</v>
      </c>
      <c r="AK19" s="3" t="s">
        <v>16</v>
      </c>
      <c r="AL19" s="3">
        <v>0</v>
      </c>
      <c r="AM19" s="3">
        <v>0</v>
      </c>
      <c r="AN19" s="6"/>
      <c r="AO19" s="3">
        <v>0</v>
      </c>
      <c r="AQ19" s="3" t="s">
        <v>15</v>
      </c>
      <c r="AR19" s="3" t="s">
        <v>16</v>
      </c>
      <c r="AS19" s="3">
        <v>0</v>
      </c>
      <c r="AT19" s="3">
        <v>0</v>
      </c>
      <c r="AU19" s="6"/>
      <c r="AV19" s="3">
        <v>0</v>
      </c>
      <c r="AX19" s="3" t="s">
        <v>15</v>
      </c>
      <c r="AY19" s="3" t="s">
        <v>16</v>
      </c>
      <c r="AZ19" s="3">
        <v>0</v>
      </c>
      <c r="BA19" s="3">
        <v>0</v>
      </c>
      <c r="BB19" s="6"/>
      <c r="BC19" s="3">
        <v>0</v>
      </c>
      <c r="BE19" s="3" t="s">
        <v>15</v>
      </c>
      <c r="BF19" s="3" t="s">
        <v>16</v>
      </c>
      <c r="BG19" s="3">
        <f t="shared" si="8"/>
        <v>-60000</v>
      </c>
      <c r="BH19" s="3">
        <f t="shared" si="11"/>
        <v>-60000</v>
      </c>
      <c r="BI19" s="3">
        <f t="shared" si="12"/>
        <v>-110000</v>
      </c>
      <c r="BJ19" s="3">
        <f t="shared" si="10"/>
        <v>-60000</v>
      </c>
    </row>
    <row r="20" spans="1:62" outlineLevel="3" x14ac:dyDescent="0.2">
      <c r="A20" s="3" t="s">
        <v>19</v>
      </c>
      <c r="B20" s="3" t="s">
        <v>20</v>
      </c>
      <c r="C20" s="3">
        <v>0</v>
      </c>
      <c r="D20" s="3">
        <v>0</v>
      </c>
      <c r="E20" s="6">
        <f t="shared" si="7"/>
        <v>0</v>
      </c>
      <c r="F20" s="3">
        <v>-133933</v>
      </c>
      <c r="H20" s="3" t="s">
        <v>19</v>
      </c>
      <c r="I20" s="3" t="s">
        <v>20</v>
      </c>
      <c r="J20" s="3">
        <v>0</v>
      </c>
      <c r="K20" s="3">
        <v>0</v>
      </c>
      <c r="L20" s="6"/>
      <c r="M20" s="3">
        <v>-133933</v>
      </c>
      <c r="O20" s="3" t="s">
        <v>19</v>
      </c>
      <c r="P20" s="3" t="s">
        <v>20</v>
      </c>
      <c r="Q20" s="3">
        <v>0</v>
      </c>
      <c r="R20" s="3">
        <v>0</v>
      </c>
      <c r="S20" s="6"/>
      <c r="T20" s="3">
        <v>0</v>
      </c>
      <c r="V20" s="3" t="s">
        <v>19</v>
      </c>
      <c r="W20" s="3" t="s">
        <v>20</v>
      </c>
      <c r="X20" s="3">
        <v>0</v>
      </c>
      <c r="Y20" s="3">
        <v>0</v>
      </c>
      <c r="Z20" s="6"/>
      <c r="AA20" s="3">
        <v>0</v>
      </c>
      <c r="AC20" s="3" t="s">
        <v>19</v>
      </c>
      <c r="AD20" s="3" t="s">
        <v>20</v>
      </c>
      <c r="AE20" s="3">
        <v>0</v>
      </c>
      <c r="AF20" s="3">
        <v>0</v>
      </c>
      <c r="AG20" s="6"/>
      <c r="AH20" s="3">
        <v>0</v>
      </c>
      <c r="AJ20" s="3" t="s">
        <v>19</v>
      </c>
      <c r="AK20" s="3" t="s">
        <v>20</v>
      </c>
      <c r="AL20" s="3">
        <v>0</v>
      </c>
      <c r="AM20" s="3">
        <v>0</v>
      </c>
      <c r="AN20" s="6"/>
      <c r="AO20" s="3">
        <v>0</v>
      </c>
      <c r="AQ20" s="3" t="s">
        <v>19</v>
      </c>
      <c r="AR20" s="3" t="s">
        <v>20</v>
      </c>
      <c r="AS20" s="3">
        <v>0</v>
      </c>
      <c r="AT20" s="3">
        <v>0</v>
      </c>
      <c r="AU20" s="6"/>
      <c r="AV20" s="3">
        <v>0</v>
      </c>
      <c r="AX20" s="3" t="s">
        <v>19</v>
      </c>
      <c r="AY20" s="3" t="s">
        <v>20</v>
      </c>
      <c r="AZ20" s="3">
        <v>0</v>
      </c>
      <c r="BA20" s="3">
        <v>0</v>
      </c>
      <c r="BB20" s="6"/>
      <c r="BC20" s="3">
        <v>0</v>
      </c>
      <c r="BE20" s="3" t="s">
        <v>19</v>
      </c>
      <c r="BF20" s="3" t="s">
        <v>20</v>
      </c>
      <c r="BG20" s="3">
        <f>J20+Q20+X20+AE20+AL20+AS20+AZ20</f>
        <v>0</v>
      </c>
      <c r="BH20" s="3">
        <f t="shared" si="11"/>
        <v>0</v>
      </c>
      <c r="BI20" s="3">
        <f t="shared" si="12"/>
        <v>0</v>
      </c>
      <c r="BJ20" s="3">
        <f t="shared" ref="BJ20:BJ22" si="13">M20+T20+AA20+AH20+AO20+AV20+BC20</f>
        <v>-133933</v>
      </c>
    </row>
    <row r="21" spans="1:62" outlineLevel="3" x14ac:dyDescent="0.2">
      <c r="A21" s="3" t="s">
        <v>21</v>
      </c>
      <c r="B21" s="3" t="s">
        <v>22</v>
      </c>
      <c r="C21" s="3">
        <v>-167565.85999999999</v>
      </c>
      <c r="D21" s="3">
        <v>0</v>
      </c>
      <c r="E21" s="6">
        <f t="shared" si="7"/>
        <v>0</v>
      </c>
      <c r="F21" s="3">
        <v>0</v>
      </c>
      <c r="H21" s="3" t="s">
        <v>21</v>
      </c>
      <c r="I21" s="3" t="s">
        <v>22</v>
      </c>
      <c r="J21" s="3">
        <v>-167565.85999999999</v>
      </c>
      <c r="K21" s="3">
        <v>0</v>
      </c>
      <c r="L21" s="6"/>
      <c r="M21" s="3">
        <v>0</v>
      </c>
      <c r="O21" s="3" t="s">
        <v>21</v>
      </c>
      <c r="P21" s="3" t="s">
        <v>22</v>
      </c>
      <c r="Q21" s="3">
        <v>0</v>
      </c>
      <c r="R21" s="3">
        <v>0</v>
      </c>
      <c r="S21" s="6"/>
      <c r="T21" s="3">
        <v>0</v>
      </c>
      <c r="V21" s="3" t="s">
        <v>21</v>
      </c>
      <c r="W21" s="3" t="s">
        <v>22</v>
      </c>
      <c r="X21" s="3">
        <v>0</v>
      </c>
      <c r="Y21" s="3">
        <v>0</v>
      </c>
      <c r="Z21" s="6"/>
      <c r="AA21" s="3">
        <v>0</v>
      </c>
      <c r="AC21" s="3" t="s">
        <v>21</v>
      </c>
      <c r="AD21" s="3" t="s">
        <v>22</v>
      </c>
      <c r="AE21" s="3">
        <v>0</v>
      </c>
      <c r="AF21" s="3">
        <v>0</v>
      </c>
      <c r="AG21" s="6"/>
      <c r="AH21" s="3">
        <v>0</v>
      </c>
      <c r="AJ21" s="3" t="s">
        <v>21</v>
      </c>
      <c r="AK21" s="3" t="s">
        <v>22</v>
      </c>
      <c r="AL21" s="3">
        <v>0</v>
      </c>
      <c r="AM21" s="3">
        <v>0</v>
      </c>
      <c r="AN21" s="6"/>
      <c r="AO21" s="3">
        <v>0</v>
      </c>
      <c r="AQ21" s="3" t="s">
        <v>21</v>
      </c>
      <c r="AR21" s="3" t="s">
        <v>22</v>
      </c>
      <c r="AS21" s="3">
        <v>0</v>
      </c>
      <c r="AT21" s="3">
        <v>0</v>
      </c>
      <c r="AU21" s="6"/>
      <c r="AV21" s="3">
        <v>0</v>
      </c>
      <c r="AX21" s="3" t="s">
        <v>21</v>
      </c>
      <c r="AY21" s="3" t="s">
        <v>22</v>
      </c>
      <c r="AZ21" s="3">
        <v>0</v>
      </c>
      <c r="BA21" s="3">
        <v>0</v>
      </c>
      <c r="BB21" s="6"/>
      <c r="BC21" s="3">
        <v>0</v>
      </c>
      <c r="BE21" s="3" t="s">
        <v>21</v>
      </c>
      <c r="BF21" s="3" t="s">
        <v>22</v>
      </c>
      <c r="BG21" s="3">
        <f>J21+Q21+X21+AE21+AL21+AS21+AZ21</f>
        <v>-167565.85999999999</v>
      </c>
      <c r="BH21" s="3">
        <f t="shared" si="11"/>
        <v>0</v>
      </c>
      <c r="BI21" s="3">
        <f t="shared" si="12"/>
        <v>0</v>
      </c>
      <c r="BJ21" s="3">
        <f t="shared" si="13"/>
        <v>0</v>
      </c>
    </row>
    <row r="22" spans="1:62" outlineLevel="3" x14ac:dyDescent="0.2">
      <c r="A22" s="3" t="s">
        <v>17</v>
      </c>
      <c r="B22" s="3" t="s">
        <v>18</v>
      </c>
      <c r="C22" s="3">
        <v>-47000</v>
      </c>
      <c r="D22" s="3">
        <v>-45000</v>
      </c>
      <c r="E22" s="6">
        <f t="shared" si="7"/>
        <v>-50000</v>
      </c>
      <c r="F22" s="3">
        <v>-42000</v>
      </c>
      <c r="H22" s="3" t="s">
        <v>17</v>
      </c>
      <c r="I22" s="3" t="s">
        <v>18</v>
      </c>
      <c r="J22" s="3">
        <v>-47000</v>
      </c>
      <c r="K22" s="3">
        <v>-40000</v>
      </c>
      <c r="L22" s="6">
        <v>-50000</v>
      </c>
      <c r="M22" s="3">
        <v>-42000</v>
      </c>
      <c r="O22" s="3" t="s">
        <v>17</v>
      </c>
      <c r="P22" s="3" t="s">
        <v>18</v>
      </c>
      <c r="Q22" s="3">
        <v>0</v>
      </c>
      <c r="R22" s="3">
        <v>0</v>
      </c>
      <c r="S22" s="6"/>
      <c r="T22" s="3">
        <v>0</v>
      </c>
      <c r="V22" s="3" t="s">
        <v>17</v>
      </c>
      <c r="W22" s="3" t="s">
        <v>18</v>
      </c>
      <c r="X22" s="3">
        <v>0</v>
      </c>
      <c r="Y22" s="3">
        <v>0</v>
      </c>
      <c r="Z22" s="6"/>
      <c r="AA22" s="3">
        <v>0</v>
      </c>
      <c r="AC22" s="3" t="s">
        <v>17</v>
      </c>
      <c r="AD22" s="3" t="s">
        <v>18</v>
      </c>
      <c r="AE22" s="3">
        <v>0</v>
      </c>
      <c r="AF22" s="3">
        <v>0</v>
      </c>
      <c r="AG22" s="6"/>
      <c r="AH22" s="3">
        <v>0</v>
      </c>
      <c r="AJ22" s="3" t="s">
        <v>17</v>
      </c>
      <c r="AK22" s="3" t="s">
        <v>18</v>
      </c>
      <c r="AL22" s="3">
        <v>0</v>
      </c>
      <c r="AM22" s="3">
        <v>0</v>
      </c>
      <c r="AN22" s="6"/>
      <c r="AO22" s="3">
        <v>0</v>
      </c>
      <c r="AQ22" s="3" t="s">
        <v>17</v>
      </c>
      <c r="AR22" s="3" t="s">
        <v>18</v>
      </c>
      <c r="AS22" s="3">
        <v>0</v>
      </c>
      <c r="AT22" s="3">
        <v>0</v>
      </c>
      <c r="AU22" s="6"/>
      <c r="AV22" s="3">
        <v>0</v>
      </c>
      <c r="AX22" s="3" t="s">
        <v>17</v>
      </c>
      <c r="AY22" s="3" t="s">
        <v>18</v>
      </c>
      <c r="AZ22" s="3">
        <v>0</v>
      </c>
      <c r="BA22" s="3">
        <v>-5000</v>
      </c>
      <c r="BB22" s="6"/>
      <c r="BC22" s="3">
        <v>0</v>
      </c>
      <c r="BE22" s="3" t="s">
        <v>17</v>
      </c>
      <c r="BF22" s="3" t="s">
        <v>18</v>
      </c>
      <c r="BG22" s="3">
        <f>J22+Q22+X22+AE22+AL22+AS22+AZ22</f>
        <v>-47000</v>
      </c>
      <c r="BH22" s="3">
        <f t="shared" si="11"/>
        <v>-45000</v>
      </c>
      <c r="BI22" s="3">
        <f t="shared" si="12"/>
        <v>-50000</v>
      </c>
      <c r="BJ22" s="3">
        <f t="shared" si="13"/>
        <v>-42000</v>
      </c>
    </row>
    <row r="23" spans="1:62" s="4" customFormat="1" ht="15" outlineLevel="1" x14ac:dyDescent="0.25">
      <c r="B23" s="5" t="s">
        <v>134</v>
      </c>
      <c r="C23" s="4">
        <f>SUM(C17:C22)</f>
        <v>-1320805.8599999999</v>
      </c>
      <c r="D23" s="4">
        <f>SUM(D17:D22)</f>
        <v>-1255000</v>
      </c>
      <c r="E23" s="10">
        <f>SUM(E17:E22)</f>
        <v>-1410000</v>
      </c>
      <c r="F23" s="4">
        <f>SUM(F17:F22)</f>
        <v>-1498733</v>
      </c>
      <c r="I23" s="4" t="s">
        <v>134</v>
      </c>
      <c r="J23" s="4">
        <f>SUM(J17:J22)</f>
        <v>-1022565.86</v>
      </c>
      <c r="K23" s="4">
        <f>SUM(K17:K22)</f>
        <v>-840000</v>
      </c>
      <c r="L23" s="10">
        <f>SUM(L17:L22)</f>
        <v>-850000</v>
      </c>
      <c r="M23" s="4">
        <f>SUM(M17:M22)</f>
        <v>-791933</v>
      </c>
      <c r="P23" s="4" t="s">
        <v>134</v>
      </c>
      <c r="Q23" s="4">
        <f>SUM(Q17:Q22)</f>
        <v>0</v>
      </c>
      <c r="R23" s="4">
        <f>SUM(R17:R22)</f>
        <v>0</v>
      </c>
      <c r="S23" s="10">
        <f>SUM(S17:S22)</f>
        <v>0</v>
      </c>
      <c r="T23" s="4">
        <f>SUM(T17:T22)</f>
        <v>0</v>
      </c>
      <c r="W23" s="4" t="s">
        <v>134</v>
      </c>
      <c r="X23" s="4">
        <f>SUM(X17:X22)</f>
        <v>-60000</v>
      </c>
      <c r="Y23" s="4">
        <f>SUM(Y17:Y22)</f>
        <v>-60000</v>
      </c>
      <c r="Z23" s="10">
        <f>SUM(Z17:Z22)</f>
        <v>-110000</v>
      </c>
      <c r="AA23" s="4">
        <f>SUM(AA17:AA22)</f>
        <v>-60000</v>
      </c>
      <c r="AD23" s="4" t="s">
        <v>134</v>
      </c>
      <c r="AE23" s="4">
        <f>SUM(AE17:AE22)</f>
        <v>0</v>
      </c>
      <c r="AF23" s="4">
        <f>SUM(AF17:AF22)</f>
        <v>-105000</v>
      </c>
      <c r="AG23" s="10">
        <f>SUM(AG17:AG22)</f>
        <v>0</v>
      </c>
      <c r="AH23" s="4">
        <f>SUM(AH17:AH22)</f>
        <v>-396800</v>
      </c>
      <c r="AK23" s="4" t="s">
        <v>134</v>
      </c>
      <c r="AL23" s="4">
        <f>SUM(AL17:AL22)</f>
        <v>-238240</v>
      </c>
      <c r="AM23" s="4">
        <f>SUM(AM17:AM22)</f>
        <v>-245000</v>
      </c>
      <c r="AN23" s="10">
        <f>SUM(AN17:AN22)</f>
        <v>-450000</v>
      </c>
      <c r="AO23" s="4">
        <f>SUM(AO17:AO22)</f>
        <v>-250000</v>
      </c>
      <c r="AR23" s="4" t="s">
        <v>134</v>
      </c>
      <c r="AS23" s="4">
        <f>SUM(AS17:AS22)</f>
        <v>0</v>
      </c>
      <c r="AT23" s="4">
        <f>SUM(AT17:AT22)</f>
        <v>0</v>
      </c>
      <c r="AU23" s="10">
        <f>SUM(AU17:AU22)</f>
        <v>0</v>
      </c>
      <c r="AV23" s="4">
        <f>SUM(AV17:AV22)</f>
        <v>0</v>
      </c>
      <c r="AY23" s="4" t="s">
        <v>134</v>
      </c>
      <c r="AZ23" s="4">
        <f>SUM(AZ17:AZ22)</f>
        <v>0</v>
      </c>
      <c r="BA23" s="4">
        <f>SUM(BA17:BA22)</f>
        <v>-5000</v>
      </c>
      <c r="BB23" s="10">
        <f>SUM(BB17:BB22)</f>
        <v>0</v>
      </c>
      <c r="BC23" s="4">
        <f>SUM(BC17:BC22)</f>
        <v>0</v>
      </c>
      <c r="BF23" s="4" t="s">
        <v>134</v>
      </c>
      <c r="BG23" s="4">
        <f>SUM(BG17:BG22)</f>
        <v>-1320805.8599999999</v>
      </c>
      <c r="BH23" s="4">
        <f>SUM(BH17:BH22)</f>
        <v>-1255000</v>
      </c>
      <c r="BI23" s="4">
        <f>SUM(BI17:BI22)</f>
        <v>-1410000</v>
      </c>
      <c r="BJ23" s="4">
        <f>SUM(BJ17:BJ22)</f>
        <v>-1498733</v>
      </c>
    </row>
    <row r="24" spans="1:62" outlineLevel="1" x14ac:dyDescent="0.2">
      <c r="E24" s="6"/>
      <c r="L24" s="6"/>
      <c r="S24" s="6"/>
      <c r="Z24" s="6"/>
      <c r="AG24" s="6"/>
      <c r="AN24" s="6"/>
      <c r="AU24" s="6"/>
      <c r="BB24" s="6"/>
    </row>
    <row r="25" spans="1:62" s="11" customFormat="1" ht="15" outlineLevel="1" x14ac:dyDescent="0.25">
      <c r="B25" s="5" t="s">
        <v>123</v>
      </c>
      <c r="E25" s="12"/>
      <c r="I25" s="11" t="s">
        <v>123</v>
      </c>
      <c r="L25" s="12"/>
      <c r="P25" s="11" t="s">
        <v>123</v>
      </c>
      <c r="S25" s="12"/>
      <c r="W25" s="11" t="s">
        <v>123</v>
      </c>
      <c r="Z25" s="12"/>
      <c r="AD25" s="11" t="s">
        <v>123</v>
      </c>
      <c r="AG25" s="12"/>
      <c r="AK25" s="11" t="s">
        <v>123</v>
      </c>
      <c r="AN25" s="12"/>
      <c r="AR25" s="11" t="s">
        <v>123</v>
      </c>
      <c r="AU25" s="12"/>
      <c r="AY25" s="11" t="s">
        <v>123</v>
      </c>
      <c r="BB25" s="12"/>
      <c r="BF25" s="11" t="s">
        <v>123</v>
      </c>
    </row>
    <row r="26" spans="1:62" outlineLevel="3" x14ac:dyDescent="0.2">
      <c r="A26" s="3" t="s">
        <v>122</v>
      </c>
      <c r="B26" s="3" t="s">
        <v>123</v>
      </c>
      <c r="C26" s="3">
        <v>-23900.18</v>
      </c>
      <c r="D26" s="3">
        <v>0</v>
      </c>
      <c r="E26" s="6">
        <f>L26+S26+Z26+AG26+AN26+AU26+BB26</f>
        <v>-40000</v>
      </c>
      <c r="F26" s="3">
        <v>0</v>
      </c>
      <c r="H26" s="3" t="s">
        <v>122</v>
      </c>
      <c r="I26" s="3" t="s">
        <v>123</v>
      </c>
      <c r="J26" s="3">
        <v>-23900.18</v>
      </c>
      <c r="K26" s="3">
        <v>0</v>
      </c>
      <c r="L26" s="6">
        <v>-40000</v>
      </c>
      <c r="M26" s="3">
        <v>0</v>
      </c>
      <c r="O26" s="3" t="s">
        <v>122</v>
      </c>
      <c r="P26" s="3" t="s">
        <v>123</v>
      </c>
      <c r="Q26" s="3">
        <v>0</v>
      </c>
      <c r="R26" s="3">
        <v>0</v>
      </c>
      <c r="S26" s="6"/>
      <c r="T26" s="3">
        <v>0</v>
      </c>
      <c r="V26" s="3" t="s">
        <v>122</v>
      </c>
      <c r="W26" s="3" t="s">
        <v>123</v>
      </c>
      <c r="X26" s="3">
        <v>0</v>
      </c>
      <c r="Y26" s="3">
        <v>0</v>
      </c>
      <c r="Z26" s="6"/>
      <c r="AA26" s="3">
        <v>0</v>
      </c>
      <c r="AC26" s="3" t="s">
        <v>122</v>
      </c>
      <c r="AD26" s="3" t="s">
        <v>123</v>
      </c>
      <c r="AE26" s="3">
        <v>0</v>
      </c>
      <c r="AF26" s="3">
        <v>0</v>
      </c>
      <c r="AG26" s="6"/>
      <c r="AH26" s="3">
        <v>0</v>
      </c>
      <c r="AJ26" s="3" t="s">
        <v>122</v>
      </c>
      <c r="AK26" s="3" t="s">
        <v>123</v>
      </c>
      <c r="AL26" s="3">
        <v>0</v>
      </c>
      <c r="AM26" s="3">
        <v>0</v>
      </c>
      <c r="AN26" s="6"/>
      <c r="AO26" s="3">
        <v>0</v>
      </c>
      <c r="AQ26" s="3" t="s">
        <v>122</v>
      </c>
      <c r="AR26" s="3" t="s">
        <v>123</v>
      </c>
      <c r="AS26" s="3">
        <v>0</v>
      </c>
      <c r="AT26" s="3">
        <v>0</v>
      </c>
      <c r="AU26" s="6"/>
      <c r="AV26" s="3">
        <v>0</v>
      </c>
      <c r="AX26" s="3" t="s">
        <v>122</v>
      </c>
      <c r="AY26" s="3" t="s">
        <v>123</v>
      </c>
      <c r="AZ26" s="3">
        <v>0</v>
      </c>
      <c r="BA26" s="3">
        <v>0</v>
      </c>
      <c r="BB26" s="6"/>
      <c r="BC26" s="3">
        <v>0</v>
      </c>
      <c r="BE26" s="3" t="s">
        <v>122</v>
      </c>
      <c r="BF26" s="3" t="s">
        <v>123</v>
      </c>
      <c r="BG26" s="3">
        <f t="shared" ref="BG26:BI27" si="14">J26+Q26+X26+AE26+AL26+AS26+AZ26</f>
        <v>-23900.18</v>
      </c>
      <c r="BH26" s="3">
        <f t="shared" si="14"/>
        <v>0</v>
      </c>
      <c r="BI26" s="3">
        <f t="shared" si="14"/>
        <v>-40000</v>
      </c>
      <c r="BJ26" s="3">
        <f t="shared" ref="BJ26:BJ27" si="15">M26+T26+AA26+AH26+AO26+AV26+BC26</f>
        <v>0</v>
      </c>
    </row>
    <row r="27" spans="1:62" outlineLevel="3" x14ac:dyDescent="0.2">
      <c r="A27" s="3" t="s">
        <v>124</v>
      </c>
      <c r="B27" s="3" t="s">
        <v>125</v>
      </c>
      <c r="C27" s="3">
        <v>-90</v>
      </c>
      <c r="D27" s="3">
        <v>0</v>
      </c>
      <c r="E27" s="6">
        <f>L27+S27+Z27+AG27+AN27+AU27+BB27</f>
        <v>0</v>
      </c>
      <c r="F27" s="3">
        <v>0</v>
      </c>
      <c r="H27" s="3" t="s">
        <v>124</v>
      </c>
      <c r="I27" s="3" t="s">
        <v>125</v>
      </c>
      <c r="J27" s="3">
        <v>-90</v>
      </c>
      <c r="K27" s="3">
        <v>0</v>
      </c>
      <c r="L27" s="6"/>
      <c r="M27" s="3">
        <v>0</v>
      </c>
      <c r="O27" s="3" t="s">
        <v>124</v>
      </c>
      <c r="P27" s="3" t="s">
        <v>125</v>
      </c>
      <c r="Q27" s="3">
        <v>0</v>
      </c>
      <c r="R27" s="3">
        <v>0</v>
      </c>
      <c r="S27" s="6"/>
      <c r="T27" s="3">
        <v>0</v>
      </c>
      <c r="V27" s="3" t="s">
        <v>124</v>
      </c>
      <c r="W27" s="3" t="s">
        <v>125</v>
      </c>
      <c r="X27" s="3">
        <v>0</v>
      </c>
      <c r="Y27" s="3">
        <v>0</v>
      </c>
      <c r="Z27" s="6"/>
      <c r="AA27" s="3">
        <v>0</v>
      </c>
      <c r="AC27" s="3" t="s">
        <v>124</v>
      </c>
      <c r="AD27" s="3" t="s">
        <v>125</v>
      </c>
      <c r="AE27" s="3">
        <v>0</v>
      </c>
      <c r="AF27" s="3">
        <v>0</v>
      </c>
      <c r="AG27" s="6"/>
      <c r="AH27" s="3">
        <v>0</v>
      </c>
      <c r="AJ27" s="3" t="s">
        <v>124</v>
      </c>
      <c r="AK27" s="3" t="s">
        <v>125</v>
      </c>
      <c r="AL27" s="3">
        <v>0</v>
      </c>
      <c r="AM27" s="3">
        <v>0</v>
      </c>
      <c r="AN27" s="6"/>
      <c r="AO27" s="3">
        <v>0</v>
      </c>
      <c r="AQ27" s="3" t="s">
        <v>124</v>
      </c>
      <c r="AR27" s="3" t="s">
        <v>125</v>
      </c>
      <c r="AS27" s="3">
        <v>0</v>
      </c>
      <c r="AT27" s="3">
        <v>0</v>
      </c>
      <c r="AU27" s="6"/>
      <c r="AV27" s="3">
        <v>0</v>
      </c>
      <c r="AX27" s="3" t="s">
        <v>124</v>
      </c>
      <c r="AY27" s="3" t="s">
        <v>125</v>
      </c>
      <c r="AZ27" s="3">
        <v>0</v>
      </c>
      <c r="BA27" s="3">
        <v>0</v>
      </c>
      <c r="BB27" s="6"/>
      <c r="BC27" s="3">
        <v>0</v>
      </c>
      <c r="BE27" s="3" t="s">
        <v>124</v>
      </c>
      <c r="BF27" s="3" t="s">
        <v>125</v>
      </c>
      <c r="BG27" s="3">
        <f t="shared" si="14"/>
        <v>-90</v>
      </c>
      <c r="BH27" s="3">
        <f t="shared" si="14"/>
        <v>0</v>
      </c>
      <c r="BI27" s="3">
        <f t="shared" si="14"/>
        <v>0</v>
      </c>
      <c r="BJ27" s="3">
        <f t="shared" si="15"/>
        <v>0</v>
      </c>
    </row>
    <row r="28" spans="1:62" s="5" customFormat="1" ht="15" outlineLevel="1" x14ac:dyDescent="0.25">
      <c r="B28" s="5" t="s">
        <v>130</v>
      </c>
      <c r="C28" s="5">
        <f>SUM(C26:C27)</f>
        <v>-23990.18</v>
      </c>
      <c r="D28" s="5">
        <f>SUM(D26:D27)</f>
        <v>0</v>
      </c>
      <c r="E28" s="9">
        <f>SUM(E26:E27)</f>
        <v>-40000</v>
      </c>
      <c r="F28" s="5">
        <f>SUM(F26:F27)</f>
        <v>0</v>
      </c>
      <c r="I28" s="5" t="s">
        <v>130</v>
      </c>
      <c r="J28" s="5">
        <f>SUM(J26:J27)</f>
        <v>-23990.18</v>
      </c>
      <c r="K28" s="5">
        <f>SUM(K26:K27)</f>
        <v>0</v>
      </c>
      <c r="L28" s="9">
        <f>SUM(L26:L27)</f>
        <v>-40000</v>
      </c>
      <c r="M28" s="5">
        <f>SUM(M26:M27)</f>
        <v>0</v>
      </c>
      <c r="P28" s="5" t="s">
        <v>130</v>
      </c>
      <c r="Q28" s="5">
        <f>SUM(Q26:Q27)</f>
        <v>0</v>
      </c>
      <c r="R28" s="5">
        <f>SUM(R26:R27)</f>
        <v>0</v>
      </c>
      <c r="S28" s="9">
        <f>SUM(S26:S27)</f>
        <v>0</v>
      </c>
      <c r="T28" s="5">
        <f>SUM(T26:T27)</f>
        <v>0</v>
      </c>
      <c r="W28" s="5" t="s">
        <v>130</v>
      </c>
      <c r="X28" s="5">
        <f>SUM(X26:X27)</f>
        <v>0</v>
      </c>
      <c r="Y28" s="5">
        <f>SUM(Y26:Y27)</f>
        <v>0</v>
      </c>
      <c r="Z28" s="9">
        <f>SUM(Z26:Z27)</f>
        <v>0</v>
      </c>
      <c r="AA28" s="5">
        <f>SUM(AA26:AA27)</f>
        <v>0</v>
      </c>
      <c r="AD28" s="5" t="s">
        <v>130</v>
      </c>
      <c r="AE28" s="5">
        <f>SUM(AE26:AE27)</f>
        <v>0</v>
      </c>
      <c r="AF28" s="5">
        <f>SUM(AF26:AF27)</f>
        <v>0</v>
      </c>
      <c r="AG28" s="9">
        <f>SUM(AG26:AG27)</f>
        <v>0</v>
      </c>
      <c r="AH28" s="5">
        <f>SUM(AH26:AH27)</f>
        <v>0</v>
      </c>
      <c r="AK28" s="5" t="s">
        <v>130</v>
      </c>
      <c r="AL28" s="5">
        <f>SUM(AL26:AL27)</f>
        <v>0</v>
      </c>
      <c r="AM28" s="5">
        <f>SUM(AM26:AM27)</f>
        <v>0</v>
      </c>
      <c r="AN28" s="9">
        <f>SUM(AN26:AN27)</f>
        <v>0</v>
      </c>
      <c r="AO28" s="5">
        <f>SUM(AO26:AO27)</f>
        <v>0</v>
      </c>
      <c r="AR28" s="5" t="s">
        <v>130</v>
      </c>
      <c r="AS28" s="5">
        <f>SUM(AS26:AS27)</f>
        <v>0</v>
      </c>
      <c r="AT28" s="5">
        <f>SUM(AT26:AT27)</f>
        <v>0</v>
      </c>
      <c r="AU28" s="9">
        <f>SUM(AU26:AU27)</f>
        <v>0</v>
      </c>
      <c r="AV28" s="5">
        <f>SUM(AV26:AV27)</f>
        <v>0</v>
      </c>
      <c r="AY28" s="5" t="s">
        <v>130</v>
      </c>
      <c r="AZ28" s="5">
        <f>SUM(AZ26:AZ27)</f>
        <v>0</v>
      </c>
      <c r="BA28" s="5">
        <f>SUM(BA26:BA27)</f>
        <v>0</v>
      </c>
      <c r="BB28" s="9">
        <f>SUM(BB26:BB27)</f>
        <v>0</v>
      </c>
      <c r="BC28" s="5">
        <f>SUM(BC26:BC27)</f>
        <v>0</v>
      </c>
      <c r="BF28" s="5" t="s">
        <v>130</v>
      </c>
      <c r="BG28" s="5">
        <f>SUM(BG26:BG27)</f>
        <v>-23990.18</v>
      </c>
      <c r="BH28" s="5">
        <f>SUM(BH26:BH27)</f>
        <v>0</v>
      </c>
      <c r="BI28" s="5">
        <f>SUM(BI26:BI27)</f>
        <v>-40000</v>
      </c>
      <c r="BJ28" s="5">
        <f>SUM(BJ26:BJ27)</f>
        <v>0</v>
      </c>
    </row>
    <row r="29" spans="1:62" outlineLevel="1" x14ac:dyDescent="0.2">
      <c r="E29" s="6"/>
      <c r="L29" s="6"/>
      <c r="S29" s="6"/>
      <c r="Z29" s="6"/>
      <c r="AG29" s="6"/>
      <c r="AN29" s="6"/>
      <c r="AU29" s="6"/>
      <c r="BB29" s="6"/>
    </row>
    <row r="30" spans="1:62" s="2" customFormat="1" ht="15.75" x14ac:dyDescent="0.25">
      <c r="B30" s="2" t="s">
        <v>131</v>
      </c>
      <c r="C30" s="2">
        <f>C14+C23+C28</f>
        <v>-1418646.0399999998</v>
      </c>
      <c r="D30" s="2">
        <f t="shared" ref="D30:F30" si="16">D14+D23+D28</f>
        <v>-1385000</v>
      </c>
      <c r="E30" s="13">
        <f t="shared" si="16"/>
        <v>-1590000</v>
      </c>
      <c r="F30" s="2">
        <f t="shared" si="16"/>
        <v>-1610995</v>
      </c>
      <c r="I30" s="2" t="s">
        <v>131</v>
      </c>
      <c r="J30" s="2">
        <f>J14+J23+J28</f>
        <v>-1106556.0399999998</v>
      </c>
      <c r="K30" s="2">
        <f t="shared" ref="K30:M30" si="17">K14+K23+K28</f>
        <v>-950000</v>
      </c>
      <c r="L30" s="13">
        <f t="shared" si="17"/>
        <v>-995000</v>
      </c>
      <c r="M30" s="2">
        <f t="shared" si="17"/>
        <v>-904195</v>
      </c>
      <c r="P30" s="2" t="s">
        <v>131</v>
      </c>
      <c r="Q30" s="2">
        <f>Q14+Q23+Q28</f>
        <v>0</v>
      </c>
      <c r="R30" s="2">
        <f t="shared" ref="R30:T30" si="18">R14+R23+R28</f>
        <v>0</v>
      </c>
      <c r="S30" s="13">
        <f t="shared" si="18"/>
        <v>0</v>
      </c>
      <c r="T30" s="2">
        <f t="shared" si="18"/>
        <v>0</v>
      </c>
      <c r="W30" s="2" t="s">
        <v>131</v>
      </c>
      <c r="X30" s="2">
        <f>X14+X23+X28</f>
        <v>-60000</v>
      </c>
      <c r="Y30" s="2">
        <f t="shared" ref="Y30:AA30" si="19">Y14+Y23+Y28</f>
        <v>-60000</v>
      </c>
      <c r="Z30" s="13">
        <f t="shared" si="19"/>
        <v>-110000</v>
      </c>
      <c r="AA30" s="2">
        <f t="shared" si="19"/>
        <v>-60000</v>
      </c>
      <c r="AD30" s="2" t="s">
        <v>131</v>
      </c>
      <c r="AE30" s="2">
        <f>AE14+AE23+AE28</f>
        <v>0</v>
      </c>
      <c r="AF30" s="2">
        <f t="shared" ref="AF30:AH30" si="20">AF14+AF23+AF28</f>
        <v>-105000</v>
      </c>
      <c r="AG30" s="13">
        <f t="shared" si="20"/>
        <v>0</v>
      </c>
      <c r="AH30" s="2">
        <f t="shared" si="20"/>
        <v>-396800</v>
      </c>
      <c r="AK30" s="2" t="s">
        <v>131</v>
      </c>
      <c r="AL30" s="2">
        <f>AL14+AL23+AL28</f>
        <v>-238240</v>
      </c>
      <c r="AM30" s="2">
        <f t="shared" ref="AM30:AO30" si="21">AM14+AM23+AM28</f>
        <v>-245000</v>
      </c>
      <c r="AN30" s="13">
        <f t="shared" si="21"/>
        <v>-450000</v>
      </c>
      <c r="AO30" s="2">
        <f t="shared" si="21"/>
        <v>-250000</v>
      </c>
      <c r="AR30" s="2" t="s">
        <v>131</v>
      </c>
      <c r="AS30" s="2">
        <f>AS14+AS23+AS28</f>
        <v>-13850</v>
      </c>
      <c r="AT30" s="2">
        <f t="shared" ref="AT30:AV30" si="22">AT14+AT23+AT28</f>
        <v>-20000</v>
      </c>
      <c r="AU30" s="13">
        <f t="shared" si="22"/>
        <v>-20000</v>
      </c>
      <c r="AV30" s="2">
        <f t="shared" si="22"/>
        <v>0</v>
      </c>
      <c r="AY30" s="2" t="s">
        <v>131</v>
      </c>
      <c r="AZ30" s="2">
        <f>AZ14+AZ23+AZ28</f>
        <v>0</v>
      </c>
      <c r="BA30" s="2">
        <f t="shared" ref="BA30:BC30" si="23">BA14+BA23+BA28</f>
        <v>-5000</v>
      </c>
      <c r="BB30" s="13">
        <f t="shared" si="23"/>
        <v>-15000</v>
      </c>
      <c r="BC30" s="2">
        <f t="shared" si="23"/>
        <v>0</v>
      </c>
      <c r="BF30" s="2" t="s">
        <v>131</v>
      </c>
      <c r="BG30" s="2">
        <f>BG14+BG23+BG28</f>
        <v>-1418646.0399999998</v>
      </c>
      <c r="BH30" s="2">
        <f t="shared" ref="BH30:BJ30" si="24">BH14+BH23+BH28</f>
        <v>-1385000</v>
      </c>
      <c r="BI30" s="2">
        <f>BI14+BI23+BI28</f>
        <v>-1590000</v>
      </c>
      <c r="BJ30" s="2">
        <f t="shared" si="24"/>
        <v>-1610995</v>
      </c>
    </row>
    <row r="31" spans="1:62" x14ac:dyDescent="0.2">
      <c r="E31" s="6"/>
      <c r="L31" s="6"/>
      <c r="S31" s="6"/>
      <c r="Z31" s="6"/>
      <c r="AG31" s="6"/>
      <c r="AN31" s="6"/>
      <c r="AU31" s="6"/>
      <c r="BB31" s="6"/>
    </row>
    <row r="32" spans="1:62" s="4" customFormat="1" outlineLevel="1" x14ac:dyDescent="0.2">
      <c r="B32" s="4" t="s">
        <v>135</v>
      </c>
      <c r="E32" s="10"/>
      <c r="I32" s="4" t="s">
        <v>135</v>
      </c>
      <c r="L32" s="10"/>
      <c r="P32" s="4" t="s">
        <v>135</v>
      </c>
      <c r="S32" s="10"/>
      <c r="W32" s="4" t="s">
        <v>135</v>
      </c>
      <c r="Z32" s="10"/>
      <c r="AD32" s="4" t="s">
        <v>135</v>
      </c>
      <c r="AG32" s="10"/>
      <c r="AK32" s="4" t="s">
        <v>135</v>
      </c>
      <c r="AN32" s="10"/>
      <c r="AR32" s="4" t="s">
        <v>135</v>
      </c>
      <c r="AU32" s="10"/>
      <c r="AY32" s="4" t="s">
        <v>135</v>
      </c>
      <c r="BB32" s="10"/>
      <c r="BF32" s="4" t="s">
        <v>135</v>
      </c>
    </row>
    <row r="33" spans="1:62" outlineLevel="2" x14ac:dyDescent="0.2">
      <c r="A33" s="3" t="s">
        <v>31</v>
      </c>
      <c r="B33" s="3" t="s">
        <v>32</v>
      </c>
      <c r="C33" s="3">
        <v>29949.5</v>
      </c>
      <c r="D33" s="3">
        <v>30000</v>
      </c>
      <c r="E33" s="6">
        <f t="shared" ref="E33:E36" si="25">L33+S33+Z33+AG33+AN33+AU33+BB33</f>
        <v>30000</v>
      </c>
      <c r="F33" s="3">
        <v>5935</v>
      </c>
      <c r="H33" s="3" t="s">
        <v>31</v>
      </c>
      <c r="I33" s="3" t="s">
        <v>32</v>
      </c>
      <c r="J33" s="3">
        <v>1457.5</v>
      </c>
      <c r="K33" s="3">
        <v>0</v>
      </c>
      <c r="L33" s="6"/>
      <c r="M33" s="3">
        <v>0</v>
      </c>
      <c r="O33" s="3" t="s">
        <v>31</v>
      </c>
      <c r="P33" s="3" t="s">
        <v>32</v>
      </c>
      <c r="Q33" s="3">
        <f>SUM(Q31:Q32)</f>
        <v>0</v>
      </c>
      <c r="R33" s="3">
        <f>SUM(R31:R32)</f>
        <v>0</v>
      </c>
      <c r="S33" s="6"/>
      <c r="T33" s="3">
        <f>SUM(T31:T32)</f>
        <v>0</v>
      </c>
      <c r="V33" s="3" t="s">
        <v>31</v>
      </c>
      <c r="W33" s="3" t="s">
        <v>32</v>
      </c>
      <c r="X33" s="3">
        <v>0</v>
      </c>
      <c r="Y33" s="3">
        <v>0</v>
      </c>
      <c r="Z33" s="6"/>
      <c r="AA33" s="3">
        <v>0</v>
      </c>
      <c r="AC33" s="3" t="s">
        <v>31</v>
      </c>
      <c r="AD33" s="3" t="s">
        <v>32</v>
      </c>
      <c r="AE33" s="3">
        <v>0</v>
      </c>
      <c r="AF33" s="3">
        <v>0</v>
      </c>
      <c r="AG33" s="6"/>
      <c r="AH33" s="3">
        <v>0</v>
      </c>
      <c r="AJ33" s="3" t="s">
        <v>31</v>
      </c>
      <c r="AK33" s="3" t="s">
        <v>32</v>
      </c>
      <c r="AL33" s="3">
        <v>0</v>
      </c>
      <c r="AM33" s="3">
        <v>0</v>
      </c>
      <c r="AN33" s="6"/>
      <c r="AO33" s="3">
        <v>0</v>
      </c>
      <c r="AQ33" s="3" t="s">
        <v>31</v>
      </c>
      <c r="AR33" s="3" t="s">
        <v>32</v>
      </c>
      <c r="AS33" s="3">
        <v>25692</v>
      </c>
      <c r="AT33" s="3">
        <v>25000</v>
      </c>
      <c r="AU33" s="6">
        <v>25000</v>
      </c>
      <c r="AV33" s="3">
        <v>5935</v>
      </c>
      <c r="AX33" s="3" t="s">
        <v>31</v>
      </c>
      <c r="AY33" s="3" t="s">
        <v>32</v>
      </c>
      <c r="AZ33" s="3">
        <v>2800</v>
      </c>
      <c r="BA33" s="3">
        <v>5000</v>
      </c>
      <c r="BB33" s="6">
        <v>5000</v>
      </c>
      <c r="BC33" s="3">
        <v>0</v>
      </c>
      <c r="BE33" s="3" t="s">
        <v>31</v>
      </c>
      <c r="BF33" s="3" t="s">
        <v>32</v>
      </c>
      <c r="BG33" s="3">
        <f t="shared" ref="BG33:BG107" si="26">J33+Q33+X33+AE33+AL33+AS33+AZ33</f>
        <v>29949.5</v>
      </c>
      <c r="BH33" s="3">
        <f t="shared" ref="BH33:BI33" si="27">K33+R33+Y33+AF33+AM33+AT33+BA33</f>
        <v>30000</v>
      </c>
      <c r="BI33" s="3">
        <f t="shared" si="27"/>
        <v>30000</v>
      </c>
      <c r="BJ33" s="3">
        <f t="shared" ref="BJ33:BJ107" si="28">M33+T33+AA33+AH33+AO33+AV33+BC33</f>
        <v>5935</v>
      </c>
    </row>
    <row r="34" spans="1:62" outlineLevel="2" x14ac:dyDescent="0.2">
      <c r="A34" s="3" t="s">
        <v>33</v>
      </c>
      <c r="B34" s="3" t="s">
        <v>34</v>
      </c>
      <c r="C34" s="3">
        <v>4023</v>
      </c>
      <c r="D34" s="3">
        <v>15000</v>
      </c>
      <c r="E34" s="6">
        <f t="shared" si="25"/>
        <v>10000</v>
      </c>
      <c r="F34" s="3">
        <v>28257</v>
      </c>
      <c r="H34" s="3" t="s">
        <v>33</v>
      </c>
      <c r="I34" s="3" t="s">
        <v>34</v>
      </c>
      <c r="J34" s="3">
        <v>0</v>
      </c>
      <c r="K34" s="3">
        <v>0</v>
      </c>
      <c r="L34" s="6"/>
      <c r="M34" s="3">
        <v>0</v>
      </c>
      <c r="O34" s="3" t="s">
        <v>33</v>
      </c>
      <c r="P34" s="3" t="s">
        <v>34</v>
      </c>
      <c r="Q34" s="3">
        <f t="shared" ref="Q34:T34" si="29">SUM(Q32:Q33)</f>
        <v>0</v>
      </c>
      <c r="R34" s="3">
        <f t="shared" si="29"/>
        <v>0</v>
      </c>
      <c r="S34" s="6"/>
      <c r="T34" s="3">
        <f t="shared" si="29"/>
        <v>0</v>
      </c>
      <c r="V34" s="3" t="s">
        <v>33</v>
      </c>
      <c r="W34" s="3" t="s">
        <v>34</v>
      </c>
      <c r="X34" s="3">
        <v>0</v>
      </c>
      <c r="Y34" s="3">
        <v>0</v>
      </c>
      <c r="Z34" s="6"/>
      <c r="AA34" s="3">
        <v>0</v>
      </c>
      <c r="AC34" s="3" t="s">
        <v>33</v>
      </c>
      <c r="AD34" s="3" t="s">
        <v>34</v>
      </c>
      <c r="AE34" s="3">
        <v>0</v>
      </c>
      <c r="AF34" s="3">
        <v>5000</v>
      </c>
      <c r="AG34" s="6"/>
      <c r="AH34" s="3">
        <v>0</v>
      </c>
      <c r="AJ34" s="3" t="s">
        <v>33</v>
      </c>
      <c r="AK34" s="3" t="s">
        <v>34</v>
      </c>
      <c r="AL34" s="3">
        <v>0</v>
      </c>
      <c r="AM34" s="3">
        <v>0</v>
      </c>
      <c r="AN34" s="6"/>
      <c r="AO34" s="3">
        <v>27336</v>
      </c>
      <c r="AQ34" s="3" t="s">
        <v>33</v>
      </c>
      <c r="AR34" s="3" t="s">
        <v>34</v>
      </c>
      <c r="AS34" s="3">
        <v>4023</v>
      </c>
      <c r="AT34" s="3">
        <v>5000</v>
      </c>
      <c r="AU34" s="6">
        <v>5000</v>
      </c>
      <c r="AV34" s="3">
        <v>921</v>
      </c>
      <c r="AX34" s="3" t="s">
        <v>33</v>
      </c>
      <c r="AY34" s="3" t="s">
        <v>34</v>
      </c>
      <c r="AZ34" s="3">
        <v>0</v>
      </c>
      <c r="BA34" s="3">
        <v>5000</v>
      </c>
      <c r="BB34" s="6">
        <v>5000</v>
      </c>
      <c r="BC34" s="3">
        <v>0</v>
      </c>
      <c r="BE34" s="3" t="s">
        <v>33</v>
      </c>
      <c r="BF34" s="3" t="s">
        <v>34</v>
      </c>
      <c r="BG34" s="3">
        <f t="shared" si="26"/>
        <v>4023</v>
      </c>
      <c r="BH34" s="3">
        <f t="shared" ref="BH34:BH36" si="30">K34+R34+Y34+AF34+AM34+AT34+BA34</f>
        <v>15000</v>
      </c>
      <c r="BI34" s="3">
        <f t="shared" ref="BI34:BI36" si="31">L34+S34+Z34+AG34+AN34+AU34+BB34</f>
        <v>10000</v>
      </c>
      <c r="BJ34" s="3">
        <f t="shared" si="28"/>
        <v>28257</v>
      </c>
    </row>
    <row r="35" spans="1:62" outlineLevel="2" x14ac:dyDescent="0.2">
      <c r="A35" s="3" t="s">
        <v>35</v>
      </c>
      <c r="B35" s="3" t="s">
        <v>36</v>
      </c>
      <c r="C35" s="3">
        <v>13543.16</v>
      </c>
      <c r="D35" s="3">
        <v>22000</v>
      </c>
      <c r="E35" s="6">
        <f t="shared" si="25"/>
        <v>17000</v>
      </c>
      <c r="F35" s="3">
        <v>0</v>
      </c>
      <c r="H35" s="3" t="s">
        <v>35</v>
      </c>
      <c r="I35" s="3" t="s">
        <v>36</v>
      </c>
      <c r="J35" s="3">
        <v>0</v>
      </c>
      <c r="K35" s="3">
        <v>2000</v>
      </c>
      <c r="L35" s="6">
        <v>2000</v>
      </c>
      <c r="M35" s="3">
        <v>0</v>
      </c>
      <c r="O35" s="3" t="s">
        <v>35</v>
      </c>
      <c r="P35" s="3" t="s">
        <v>36</v>
      </c>
      <c r="Q35" s="3">
        <f t="shared" ref="Q35:T35" si="32">SUM(Q33:Q34)</f>
        <v>0</v>
      </c>
      <c r="R35" s="3">
        <f t="shared" si="32"/>
        <v>0</v>
      </c>
      <c r="S35" s="6"/>
      <c r="T35" s="3">
        <f t="shared" si="32"/>
        <v>0</v>
      </c>
      <c r="V35" s="3" t="s">
        <v>35</v>
      </c>
      <c r="W35" s="3" t="s">
        <v>36</v>
      </c>
      <c r="X35" s="3">
        <v>0</v>
      </c>
      <c r="Y35" s="3">
        <v>0</v>
      </c>
      <c r="Z35" s="6"/>
      <c r="AA35" s="3">
        <v>0</v>
      </c>
      <c r="AC35" s="3" t="s">
        <v>35</v>
      </c>
      <c r="AD35" s="3" t="s">
        <v>36</v>
      </c>
      <c r="AE35" s="3">
        <v>0</v>
      </c>
      <c r="AF35" s="3">
        <v>5000</v>
      </c>
      <c r="AG35" s="6"/>
      <c r="AH35" s="3">
        <v>0</v>
      </c>
      <c r="AJ35" s="3" t="s">
        <v>35</v>
      </c>
      <c r="AK35" s="3" t="s">
        <v>36</v>
      </c>
      <c r="AL35" s="3">
        <v>0</v>
      </c>
      <c r="AM35" s="3">
        <v>0</v>
      </c>
      <c r="AN35" s="6"/>
      <c r="AO35" s="3">
        <v>0</v>
      </c>
      <c r="AQ35" s="3" t="s">
        <v>35</v>
      </c>
      <c r="AR35" s="3" t="s">
        <v>36</v>
      </c>
      <c r="AS35" s="3">
        <v>13543.16</v>
      </c>
      <c r="AT35" s="3">
        <v>15000</v>
      </c>
      <c r="AU35" s="6">
        <v>15000</v>
      </c>
      <c r="AV35" s="3">
        <v>0</v>
      </c>
      <c r="AX35" s="3" t="s">
        <v>35</v>
      </c>
      <c r="AY35" s="3" t="s">
        <v>36</v>
      </c>
      <c r="AZ35" s="3">
        <v>0</v>
      </c>
      <c r="BA35" s="3">
        <v>0</v>
      </c>
      <c r="BB35" s="6"/>
      <c r="BC35" s="3">
        <v>0</v>
      </c>
      <c r="BE35" s="3" t="s">
        <v>35</v>
      </c>
      <c r="BF35" s="3" t="s">
        <v>36</v>
      </c>
      <c r="BG35" s="3">
        <f t="shared" si="26"/>
        <v>13543.16</v>
      </c>
      <c r="BH35" s="3">
        <f t="shared" si="30"/>
        <v>22000</v>
      </c>
      <c r="BI35" s="3">
        <f t="shared" si="31"/>
        <v>17000</v>
      </c>
      <c r="BJ35" s="3">
        <f t="shared" si="28"/>
        <v>0</v>
      </c>
    </row>
    <row r="36" spans="1:62" outlineLevel="2" x14ac:dyDescent="0.2">
      <c r="A36" s="3" t="s">
        <v>45</v>
      </c>
      <c r="B36" s="3" t="s">
        <v>46</v>
      </c>
      <c r="C36" s="3">
        <v>0</v>
      </c>
      <c r="D36" s="3">
        <v>5000</v>
      </c>
      <c r="E36" s="6">
        <f t="shared" si="25"/>
        <v>5000</v>
      </c>
      <c r="F36" s="3">
        <v>424</v>
      </c>
      <c r="H36" s="3" t="s">
        <v>45</v>
      </c>
      <c r="I36" s="3" t="s">
        <v>46</v>
      </c>
      <c r="J36" s="3">
        <v>0</v>
      </c>
      <c r="K36" s="3">
        <v>5000</v>
      </c>
      <c r="L36" s="6">
        <v>5000</v>
      </c>
      <c r="M36" s="3">
        <v>424</v>
      </c>
      <c r="O36" s="3" t="s">
        <v>45</v>
      </c>
      <c r="P36" s="3" t="s">
        <v>46</v>
      </c>
      <c r="Q36" s="3">
        <v>0</v>
      </c>
      <c r="R36" s="3">
        <v>0</v>
      </c>
      <c r="S36" s="6"/>
      <c r="T36" s="3">
        <v>0</v>
      </c>
      <c r="V36" s="3" t="s">
        <v>45</v>
      </c>
      <c r="W36" s="3" t="s">
        <v>46</v>
      </c>
      <c r="X36" s="3">
        <v>0</v>
      </c>
      <c r="Y36" s="3">
        <v>0</v>
      </c>
      <c r="Z36" s="6"/>
      <c r="AA36" s="3">
        <v>0</v>
      </c>
      <c r="AC36" s="3" t="s">
        <v>45</v>
      </c>
      <c r="AD36" s="3" t="s">
        <v>46</v>
      </c>
      <c r="AE36" s="3">
        <v>0</v>
      </c>
      <c r="AF36" s="3">
        <v>0</v>
      </c>
      <c r="AG36" s="6"/>
      <c r="AH36" s="3">
        <v>0</v>
      </c>
      <c r="AJ36" s="3" t="s">
        <v>45</v>
      </c>
      <c r="AK36" s="3" t="s">
        <v>46</v>
      </c>
      <c r="AL36" s="3">
        <v>0</v>
      </c>
      <c r="AM36" s="3">
        <v>0</v>
      </c>
      <c r="AN36" s="6"/>
      <c r="AO36" s="3">
        <v>0</v>
      </c>
      <c r="AQ36" s="3" t="s">
        <v>45</v>
      </c>
      <c r="AR36" s="3" t="s">
        <v>46</v>
      </c>
      <c r="AS36" s="3">
        <v>0</v>
      </c>
      <c r="AT36" s="3">
        <v>0</v>
      </c>
      <c r="AU36" s="6"/>
      <c r="AV36" s="3">
        <v>0</v>
      </c>
      <c r="AX36" s="3" t="s">
        <v>45</v>
      </c>
      <c r="AY36" s="3" t="s">
        <v>46</v>
      </c>
      <c r="AZ36" s="3">
        <v>0</v>
      </c>
      <c r="BA36" s="3">
        <v>0</v>
      </c>
      <c r="BB36" s="6"/>
      <c r="BC36" s="3">
        <v>0</v>
      </c>
      <c r="BE36" s="3" t="s">
        <v>45</v>
      </c>
      <c r="BF36" s="3" t="s">
        <v>46</v>
      </c>
      <c r="BG36" s="3">
        <f>J36+Q36+X36+AE36+AL36+AS36+AZ36</f>
        <v>0</v>
      </c>
      <c r="BH36" s="3">
        <f t="shared" si="30"/>
        <v>5000</v>
      </c>
      <c r="BI36" s="3">
        <f t="shared" si="31"/>
        <v>5000</v>
      </c>
      <c r="BJ36" s="3">
        <f>M36+T36+AA36+AH36+AO36+AV36+BC36</f>
        <v>424</v>
      </c>
    </row>
    <row r="37" spans="1:62" s="4" customFormat="1" ht="15" outlineLevel="1" x14ac:dyDescent="0.25">
      <c r="B37" s="5" t="s">
        <v>136</v>
      </c>
      <c r="C37" s="4">
        <f>SUM(C33:C36)</f>
        <v>47515.66</v>
      </c>
      <c r="D37" s="4">
        <f t="shared" ref="D37:F37" si="33">SUM(D33:D36)</f>
        <v>72000</v>
      </c>
      <c r="E37" s="10">
        <f t="shared" si="33"/>
        <v>62000</v>
      </c>
      <c r="F37" s="4">
        <f t="shared" si="33"/>
        <v>34616</v>
      </c>
      <c r="I37" s="4" t="s">
        <v>136</v>
      </c>
      <c r="J37" s="4">
        <f>SUM(J33:J36)</f>
        <v>1457.5</v>
      </c>
      <c r="K37" s="4">
        <f t="shared" ref="K37:L37" si="34">SUM(K33:K36)</f>
        <v>7000</v>
      </c>
      <c r="L37" s="10">
        <f t="shared" si="34"/>
        <v>7000</v>
      </c>
      <c r="M37" s="4">
        <f t="shared" ref="M37" si="35">SUM(M33:M36)</f>
        <v>424</v>
      </c>
      <c r="P37" s="4" t="s">
        <v>136</v>
      </c>
      <c r="Q37" s="4">
        <f>SUM(Q33:Q36)</f>
        <v>0</v>
      </c>
      <c r="R37" s="4">
        <f t="shared" ref="R37:S37" si="36">SUM(R33:R36)</f>
        <v>0</v>
      </c>
      <c r="S37" s="10">
        <f t="shared" si="36"/>
        <v>0</v>
      </c>
      <c r="T37" s="4">
        <f t="shared" ref="T37" si="37">SUM(T33:T36)</f>
        <v>0</v>
      </c>
      <c r="W37" s="4" t="s">
        <v>136</v>
      </c>
      <c r="X37" s="4">
        <f>SUM(X33:X36)</f>
        <v>0</v>
      </c>
      <c r="Y37" s="4">
        <f t="shared" ref="Y37:Z37" si="38">SUM(Y33:Y36)</f>
        <v>0</v>
      </c>
      <c r="Z37" s="10">
        <f t="shared" si="38"/>
        <v>0</v>
      </c>
      <c r="AA37" s="4">
        <f t="shared" ref="AA37" si="39">SUM(AA33:AA36)</f>
        <v>0</v>
      </c>
      <c r="AD37" s="4" t="s">
        <v>136</v>
      </c>
      <c r="AE37" s="4">
        <f>SUM(AE33:AE36)</f>
        <v>0</v>
      </c>
      <c r="AF37" s="4">
        <f t="shared" ref="AF37:AG37" si="40">SUM(AF33:AF36)</f>
        <v>10000</v>
      </c>
      <c r="AG37" s="10">
        <f t="shared" si="40"/>
        <v>0</v>
      </c>
      <c r="AH37" s="4">
        <f t="shared" ref="AH37" si="41">SUM(AH33:AH36)</f>
        <v>0</v>
      </c>
      <c r="AK37" s="4" t="s">
        <v>136</v>
      </c>
      <c r="AL37" s="4">
        <f>SUM(AL33:AL36)</f>
        <v>0</v>
      </c>
      <c r="AM37" s="4">
        <f t="shared" ref="AM37:AN37" si="42">SUM(AM33:AM36)</f>
        <v>0</v>
      </c>
      <c r="AN37" s="10">
        <f t="shared" si="42"/>
        <v>0</v>
      </c>
      <c r="AO37" s="4">
        <f t="shared" ref="AO37" si="43">SUM(AO33:AO36)</f>
        <v>27336</v>
      </c>
      <c r="AR37" s="4" t="s">
        <v>136</v>
      </c>
      <c r="AS37" s="4">
        <f>SUM(AS33:AS36)</f>
        <v>43258.16</v>
      </c>
      <c r="AT37" s="4">
        <f t="shared" ref="AT37:AU37" si="44">SUM(AT33:AT36)</f>
        <v>45000</v>
      </c>
      <c r="AU37" s="10">
        <f t="shared" si="44"/>
        <v>45000</v>
      </c>
      <c r="AV37" s="4">
        <f t="shared" ref="AV37" si="45">SUM(AV33:AV36)</f>
        <v>6856</v>
      </c>
      <c r="AY37" s="4" t="s">
        <v>136</v>
      </c>
      <c r="AZ37" s="4">
        <f>SUM(AZ33:AZ36)</f>
        <v>2800</v>
      </c>
      <c r="BA37" s="4">
        <f t="shared" ref="BA37:BB37" si="46">SUM(BA33:BA36)</f>
        <v>10000</v>
      </c>
      <c r="BB37" s="10">
        <f t="shared" si="46"/>
        <v>10000</v>
      </c>
      <c r="BC37" s="4">
        <f t="shared" ref="BC37" si="47">SUM(BC33:BC36)</f>
        <v>0</v>
      </c>
      <c r="BF37" s="4" t="s">
        <v>136</v>
      </c>
      <c r="BG37" s="4">
        <f>SUM(BG33:BG36)</f>
        <v>47515.66</v>
      </c>
      <c r="BH37" s="4">
        <f t="shared" ref="BH37:BI37" si="48">SUM(BH33:BH36)</f>
        <v>72000</v>
      </c>
      <c r="BI37" s="4">
        <f t="shared" si="48"/>
        <v>62000</v>
      </c>
      <c r="BJ37" s="4">
        <f t="shared" ref="BJ37" si="49">SUM(BJ33:BJ36)</f>
        <v>34616</v>
      </c>
    </row>
    <row r="38" spans="1:62" outlineLevel="1" x14ac:dyDescent="0.2">
      <c r="E38" s="6"/>
      <c r="L38" s="6"/>
      <c r="S38" s="6"/>
      <c r="Z38" s="6"/>
      <c r="AG38" s="6"/>
      <c r="AN38" s="6"/>
      <c r="AU38" s="6"/>
      <c r="BB38" s="6"/>
    </row>
    <row r="39" spans="1:62" outlineLevel="1" x14ac:dyDescent="0.2">
      <c r="B39" s="4" t="s">
        <v>137</v>
      </c>
      <c r="E39" s="6"/>
      <c r="I39" s="3" t="s">
        <v>137</v>
      </c>
      <c r="L39" s="6"/>
      <c r="P39" s="3" t="s">
        <v>137</v>
      </c>
      <c r="S39" s="6"/>
      <c r="W39" s="3" t="s">
        <v>137</v>
      </c>
      <c r="Z39" s="6"/>
      <c r="AD39" s="3" t="s">
        <v>137</v>
      </c>
      <c r="AG39" s="6"/>
      <c r="AK39" s="3" t="s">
        <v>137</v>
      </c>
      <c r="AN39" s="6"/>
      <c r="AR39" s="3" t="s">
        <v>137</v>
      </c>
      <c r="AS39" s="3">
        <v>0</v>
      </c>
      <c r="AT39" s="3">
        <v>0</v>
      </c>
      <c r="AU39" s="6"/>
      <c r="AV39" s="3">
        <v>0</v>
      </c>
      <c r="AY39" s="3" t="s">
        <v>137</v>
      </c>
      <c r="BB39" s="6"/>
      <c r="BF39" s="3" t="s">
        <v>137</v>
      </c>
    </row>
    <row r="40" spans="1:62" outlineLevel="4" x14ac:dyDescent="0.2">
      <c r="A40" s="3" t="s">
        <v>23</v>
      </c>
      <c r="B40" s="3" t="s">
        <v>24</v>
      </c>
      <c r="C40" s="3">
        <v>17432</v>
      </c>
      <c r="D40" s="3">
        <v>25000</v>
      </c>
      <c r="E40" s="6">
        <f t="shared" ref="E40:E43" si="50">L40+S40+Z40+AG40+AN40+AU40+BB40</f>
        <v>25000</v>
      </c>
      <c r="F40" s="3">
        <v>23156</v>
      </c>
      <c r="H40" s="3" t="s">
        <v>23</v>
      </c>
      <c r="I40" s="3" t="s">
        <v>24</v>
      </c>
      <c r="J40" s="3">
        <v>17432</v>
      </c>
      <c r="K40" s="3">
        <v>25000</v>
      </c>
      <c r="L40" s="6">
        <v>25000</v>
      </c>
      <c r="M40" s="3">
        <v>23156</v>
      </c>
      <c r="O40" s="3" t="s">
        <v>23</v>
      </c>
      <c r="P40" s="3" t="s">
        <v>24</v>
      </c>
      <c r="Q40" s="3">
        <f>SUM(Q31:Q39)</f>
        <v>0</v>
      </c>
      <c r="R40" s="3">
        <f>SUM(R31:R39)</f>
        <v>0</v>
      </c>
      <c r="S40" s="6"/>
      <c r="T40" s="3">
        <f>SUM(T31:T39)</f>
        <v>0</v>
      </c>
      <c r="V40" s="3" t="s">
        <v>23</v>
      </c>
      <c r="W40" s="3" t="s">
        <v>24</v>
      </c>
      <c r="X40" s="3">
        <v>0</v>
      </c>
      <c r="Y40" s="3">
        <v>0</v>
      </c>
      <c r="Z40" s="6"/>
      <c r="AA40" s="3">
        <v>0</v>
      </c>
      <c r="AC40" s="3" t="s">
        <v>23</v>
      </c>
      <c r="AD40" s="3" t="s">
        <v>24</v>
      </c>
      <c r="AG40" s="6"/>
      <c r="AJ40" s="3" t="s">
        <v>23</v>
      </c>
      <c r="AK40" s="3" t="s">
        <v>24</v>
      </c>
      <c r="AL40" s="3">
        <v>0</v>
      </c>
      <c r="AM40" s="3">
        <v>0</v>
      </c>
      <c r="AN40" s="6"/>
      <c r="AO40" s="3">
        <v>0</v>
      </c>
      <c r="AQ40" s="3" t="s">
        <v>23</v>
      </c>
      <c r="AR40" s="3" t="s">
        <v>24</v>
      </c>
      <c r="AS40" s="3">
        <v>0</v>
      </c>
      <c r="AT40" s="3">
        <v>0</v>
      </c>
      <c r="AU40" s="6"/>
      <c r="AV40" s="3">
        <v>0</v>
      </c>
      <c r="AX40" s="3" t="s">
        <v>23</v>
      </c>
      <c r="AY40" s="3" t="s">
        <v>24</v>
      </c>
      <c r="AZ40" s="3">
        <v>0</v>
      </c>
      <c r="BA40" s="3">
        <v>0</v>
      </c>
      <c r="BB40" s="6"/>
      <c r="BC40" s="3">
        <v>0</v>
      </c>
      <c r="BE40" s="3" t="s">
        <v>23</v>
      </c>
      <c r="BF40" s="3" t="s">
        <v>24</v>
      </c>
      <c r="BG40" s="3">
        <f>J40+Q40+X40+AE40+AL40+AS40+AZ40</f>
        <v>17432</v>
      </c>
      <c r="BH40" s="3">
        <f>K40+R40+Y40+AF40+AM40+AT40+BA40</f>
        <v>25000</v>
      </c>
      <c r="BI40" s="3">
        <f>L40+S40+Z40+AG40+AN40+AU40+BB40</f>
        <v>25000</v>
      </c>
      <c r="BJ40" s="3">
        <f t="shared" ref="BJ40:BJ43" si="51">M40+T40+AA40+AH40+AO40+AV40+BC40</f>
        <v>23156</v>
      </c>
    </row>
    <row r="41" spans="1:62" outlineLevel="4" x14ac:dyDescent="0.2">
      <c r="A41" s="3" t="s">
        <v>25</v>
      </c>
      <c r="B41" s="3" t="s">
        <v>26</v>
      </c>
      <c r="C41" s="3">
        <v>0</v>
      </c>
      <c r="D41" s="3">
        <v>7000</v>
      </c>
      <c r="E41" s="6">
        <f t="shared" si="50"/>
        <v>3000</v>
      </c>
      <c r="F41" s="3">
        <v>0</v>
      </c>
      <c r="H41" s="3" t="s">
        <v>25</v>
      </c>
      <c r="I41" s="3" t="s">
        <v>26</v>
      </c>
      <c r="J41" s="3">
        <v>0</v>
      </c>
      <c r="K41" s="3">
        <v>5000</v>
      </c>
      <c r="L41" s="6"/>
      <c r="M41" s="3">
        <v>0</v>
      </c>
      <c r="O41" s="3" t="s">
        <v>25</v>
      </c>
      <c r="P41" s="3" t="s">
        <v>26</v>
      </c>
      <c r="Q41" s="3">
        <f t="shared" ref="Q41:T43" si="52">SUM(Q39:Q40)</f>
        <v>0</v>
      </c>
      <c r="R41" s="3">
        <f t="shared" si="52"/>
        <v>0</v>
      </c>
      <c r="S41" s="6"/>
      <c r="T41" s="3">
        <f t="shared" si="52"/>
        <v>0</v>
      </c>
      <c r="V41" s="3" t="s">
        <v>25</v>
      </c>
      <c r="W41" s="3" t="s">
        <v>26</v>
      </c>
      <c r="X41" s="3">
        <v>0</v>
      </c>
      <c r="Y41" s="3">
        <v>0</v>
      </c>
      <c r="Z41" s="6"/>
      <c r="AA41" s="3">
        <v>0</v>
      </c>
      <c r="AC41" s="3" t="s">
        <v>25</v>
      </c>
      <c r="AD41" s="3" t="s">
        <v>26</v>
      </c>
      <c r="AE41" s="3">
        <v>0</v>
      </c>
      <c r="AF41" s="3">
        <v>2000</v>
      </c>
      <c r="AG41" s="6"/>
      <c r="AH41" s="3">
        <v>0</v>
      </c>
      <c r="AJ41" s="3" t="s">
        <v>25</v>
      </c>
      <c r="AK41" s="3" t="s">
        <v>26</v>
      </c>
      <c r="AL41" s="3">
        <v>0</v>
      </c>
      <c r="AM41" s="3">
        <v>0</v>
      </c>
      <c r="AN41" s="6"/>
      <c r="AO41" s="3">
        <v>0</v>
      </c>
      <c r="AQ41" s="3" t="s">
        <v>25</v>
      </c>
      <c r="AR41" s="3" t="s">
        <v>26</v>
      </c>
      <c r="AS41" s="3">
        <v>0</v>
      </c>
      <c r="AT41" s="3">
        <v>0</v>
      </c>
      <c r="AU41" s="6">
        <v>3000</v>
      </c>
      <c r="AV41" s="3">
        <v>0</v>
      </c>
      <c r="AX41" s="3" t="s">
        <v>25</v>
      </c>
      <c r="AY41" s="3" t="s">
        <v>26</v>
      </c>
      <c r="AZ41" s="3">
        <v>0</v>
      </c>
      <c r="BA41" s="3">
        <v>0</v>
      </c>
      <c r="BB41" s="6"/>
      <c r="BC41" s="3">
        <v>0</v>
      </c>
      <c r="BE41" s="3" t="s">
        <v>25</v>
      </c>
      <c r="BF41" s="3" t="s">
        <v>26</v>
      </c>
      <c r="BG41" s="3">
        <f>J41+Q41+X41+AE41+AL41+AS41+AZ41</f>
        <v>0</v>
      </c>
      <c r="BH41" s="3">
        <f t="shared" ref="BH41:BH43" si="53">K41+R41+Y41+AF41+AM41+AT41+BA41</f>
        <v>7000</v>
      </c>
      <c r="BI41" s="3">
        <f t="shared" ref="BI41:BI43" si="54">L41+S41+Z41+AG41+AN41+AU41+BB41</f>
        <v>3000</v>
      </c>
      <c r="BJ41" s="3">
        <f t="shared" si="51"/>
        <v>0</v>
      </c>
    </row>
    <row r="42" spans="1:62" outlineLevel="4" x14ac:dyDescent="0.2">
      <c r="A42" s="3" t="s">
        <v>27</v>
      </c>
      <c r="B42" s="3" t="s">
        <v>28</v>
      </c>
      <c r="C42" s="3">
        <v>0</v>
      </c>
      <c r="D42" s="3">
        <v>9000</v>
      </c>
      <c r="E42" s="6">
        <f t="shared" si="50"/>
        <v>9000</v>
      </c>
      <c r="F42" s="3">
        <v>0</v>
      </c>
      <c r="H42" s="3" t="s">
        <v>27</v>
      </c>
      <c r="I42" s="3" t="s">
        <v>28</v>
      </c>
      <c r="J42" s="3">
        <v>-3000</v>
      </c>
      <c r="K42" s="3">
        <v>6000</v>
      </c>
      <c r="L42" s="6">
        <v>6000</v>
      </c>
      <c r="M42" s="3">
        <v>0</v>
      </c>
      <c r="O42" s="3" t="s">
        <v>27</v>
      </c>
      <c r="P42" s="3" t="s">
        <v>28</v>
      </c>
      <c r="Q42" s="3">
        <f t="shared" si="52"/>
        <v>0</v>
      </c>
      <c r="R42" s="3">
        <f t="shared" si="52"/>
        <v>0</v>
      </c>
      <c r="S42" s="6"/>
      <c r="T42" s="3">
        <f t="shared" si="52"/>
        <v>0</v>
      </c>
      <c r="V42" s="3" t="s">
        <v>27</v>
      </c>
      <c r="W42" s="3" t="s">
        <v>28</v>
      </c>
      <c r="X42" s="3">
        <v>3000</v>
      </c>
      <c r="Y42" s="3">
        <v>3000</v>
      </c>
      <c r="Z42" s="6">
        <v>3000</v>
      </c>
      <c r="AA42" s="3">
        <v>0</v>
      </c>
      <c r="AC42" s="3" t="s">
        <v>27</v>
      </c>
      <c r="AD42" s="3" t="s">
        <v>28</v>
      </c>
      <c r="AE42" s="3">
        <v>0</v>
      </c>
      <c r="AF42" s="3">
        <v>0</v>
      </c>
      <c r="AG42" s="6"/>
      <c r="AH42" s="3">
        <v>0</v>
      </c>
      <c r="AJ42" s="3" t="s">
        <v>27</v>
      </c>
      <c r="AK42" s="3" t="s">
        <v>28</v>
      </c>
      <c r="AL42" s="3">
        <v>0</v>
      </c>
      <c r="AM42" s="3">
        <v>0</v>
      </c>
      <c r="AN42" s="6"/>
      <c r="AO42" s="3">
        <v>0</v>
      </c>
      <c r="AQ42" s="3" t="s">
        <v>27</v>
      </c>
      <c r="AR42" s="3" t="s">
        <v>28</v>
      </c>
      <c r="AS42" s="3">
        <v>0</v>
      </c>
      <c r="AT42" s="3">
        <v>0</v>
      </c>
      <c r="AU42" s="6"/>
      <c r="AV42" s="3">
        <v>0</v>
      </c>
      <c r="AX42" s="3" t="s">
        <v>27</v>
      </c>
      <c r="AY42" s="3" t="s">
        <v>28</v>
      </c>
      <c r="AZ42" s="3">
        <v>0</v>
      </c>
      <c r="BA42" s="3">
        <v>0</v>
      </c>
      <c r="BB42" s="6"/>
      <c r="BC42" s="3">
        <v>0</v>
      </c>
      <c r="BE42" s="3" t="s">
        <v>27</v>
      </c>
      <c r="BF42" s="3" t="s">
        <v>28</v>
      </c>
      <c r="BG42" s="3">
        <f>J42+Q42+X42+AE42+AL42+AS42+AZ42</f>
        <v>0</v>
      </c>
      <c r="BH42" s="3">
        <f t="shared" si="53"/>
        <v>9000</v>
      </c>
      <c r="BI42" s="3">
        <f t="shared" si="54"/>
        <v>9000</v>
      </c>
      <c r="BJ42" s="3">
        <f t="shared" si="51"/>
        <v>0</v>
      </c>
    </row>
    <row r="43" spans="1:62" outlineLevel="4" x14ac:dyDescent="0.2">
      <c r="A43" s="3" t="s">
        <v>29</v>
      </c>
      <c r="B43" s="3" t="s">
        <v>30</v>
      </c>
      <c r="C43" s="3">
        <v>6600</v>
      </c>
      <c r="D43" s="3">
        <v>12000</v>
      </c>
      <c r="E43" s="6">
        <f t="shared" si="50"/>
        <v>6000</v>
      </c>
      <c r="F43" s="3">
        <v>0</v>
      </c>
      <c r="H43" s="3" t="s">
        <v>29</v>
      </c>
      <c r="I43" s="3" t="s">
        <v>30</v>
      </c>
      <c r="J43" s="3">
        <v>6600</v>
      </c>
      <c r="K43" s="3">
        <v>12000</v>
      </c>
      <c r="L43" s="6">
        <v>6000</v>
      </c>
      <c r="M43" s="3">
        <v>0</v>
      </c>
      <c r="O43" s="3" t="s">
        <v>29</v>
      </c>
      <c r="P43" s="3" t="s">
        <v>30</v>
      </c>
      <c r="Q43" s="3">
        <f t="shared" si="52"/>
        <v>0</v>
      </c>
      <c r="R43" s="3">
        <f t="shared" si="52"/>
        <v>0</v>
      </c>
      <c r="S43" s="6"/>
      <c r="T43" s="3">
        <f t="shared" si="52"/>
        <v>0</v>
      </c>
      <c r="V43" s="3" t="s">
        <v>29</v>
      </c>
      <c r="W43" s="3" t="s">
        <v>30</v>
      </c>
      <c r="X43" s="3">
        <v>0</v>
      </c>
      <c r="Y43" s="3">
        <v>0</v>
      </c>
      <c r="Z43" s="6"/>
      <c r="AA43" s="3">
        <v>0</v>
      </c>
      <c r="AC43" s="3" t="s">
        <v>29</v>
      </c>
      <c r="AD43" s="3" t="s">
        <v>30</v>
      </c>
      <c r="AE43" s="3">
        <v>0</v>
      </c>
      <c r="AF43" s="3">
        <v>0</v>
      </c>
      <c r="AG43" s="6"/>
      <c r="AH43" s="3">
        <v>0</v>
      </c>
      <c r="AJ43" s="3" t="s">
        <v>29</v>
      </c>
      <c r="AK43" s="3" t="s">
        <v>30</v>
      </c>
      <c r="AL43" s="3">
        <v>0</v>
      </c>
      <c r="AM43" s="3">
        <v>0</v>
      </c>
      <c r="AN43" s="6"/>
      <c r="AO43" s="3">
        <v>0</v>
      </c>
      <c r="AQ43" s="3" t="s">
        <v>29</v>
      </c>
      <c r="AR43" s="3" t="s">
        <v>30</v>
      </c>
      <c r="AS43" s="3">
        <v>0</v>
      </c>
      <c r="AT43" s="3">
        <v>0</v>
      </c>
      <c r="AU43" s="6"/>
      <c r="AV43" s="3">
        <v>0</v>
      </c>
      <c r="AX43" s="3" t="s">
        <v>29</v>
      </c>
      <c r="AY43" s="3" t="s">
        <v>30</v>
      </c>
      <c r="AZ43" s="3">
        <v>0</v>
      </c>
      <c r="BA43" s="3">
        <v>0</v>
      </c>
      <c r="BB43" s="6"/>
      <c r="BC43" s="3">
        <v>0</v>
      </c>
      <c r="BE43" s="3" t="s">
        <v>29</v>
      </c>
      <c r="BF43" s="3" t="s">
        <v>30</v>
      </c>
      <c r="BG43" s="3">
        <f>J43+Q43+X43+AE43+AL43+AS43+AZ43</f>
        <v>6600</v>
      </c>
      <c r="BH43" s="3">
        <f t="shared" si="53"/>
        <v>12000</v>
      </c>
      <c r="BI43" s="3">
        <f t="shared" si="54"/>
        <v>6000</v>
      </c>
      <c r="BJ43" s="3">
        <f t="shared" si="51"/>
        <v>0</v>
      </c>
    </row>
    <row r="44" spans="1:62" s="5" customFormat="1" ht="15" outlineLevel="1" x14ac:dyDescent="0.25">
      <c r="B44" s="5" t="s">
        <v>138</v>
      </c>
      <c r="C44" s="5">
        <f>SUM(C40:C43)</f>
        <v>24032</v>
      </c>
      <c r="D44" s="5">
        <f t="shared" ref="D44:F44" si="55">SUM(D40:D43)</f>
        <v>53000</v>
      </c>
      <c r="E44" s="9">
        <f t="shared" si="55"/>
        <v>43000</v>
      </c>
      <c r="F44" s="5">
        <f t="shared" si="55"/>
        <v>23156</v>
      </c>
      <c r="I44" s="5" t="s">
        <v>138</v>
      </c>
      <c r="J44" s="5">
        <f>SUM(J40:J43)</f>
        <v>21032</v>
      </c>
      <c r="K44" s="5">
        <f t="shared" ref="K44:L44" si="56">SUM(K40:K43)</f>
        <v>48000</v>
      </c>
      <c r="L44" s="9">
        <f t="shared" si="56"/>
        <v>37000</v>
      </c>
      <c r="M44" s="5">
        <f t="shared" ref="M44" si="57">SUM(M40:M43)</f>
        <v>23156</v>
      </c>
      <c r="P44" s="5" t="s">
        <v>138</v>
      </c>
      <c r="Q44" s="5">
        <f>SUM(Q40:Q43)</f>
        <v>0</v>
      </c>
      <c r="R44" s="5">
        <f t="shared" ref="R44:S44" si="58">SUM(R40:R43)</f>
        <v>0</v>
      </c>
      <c r="S44" s="9">
        <f t="shared" si="58"/>
        <v>0</v>
      </c>
      <c r="T44" s="5">
        <f t="shared" ref="T44" si="59">SUM(T40:T43)</f>
        <v>0</v>
      </c>
      <c r="W44" s="5" t="s">
        <v>138</v>
      </c>
      <c r="X44" s="5">
        <f>SUM(X40:X43)</f>
        <v>3000</v>
      </c>
      <c r="Y44" s="5">
        <f t="shared" ref="Y44:Z44" si="60">SUM(Y40:Y43)</f>
        <v>3000</v>
      </c>
      <c r="Z44" s="9">
        <f t="shared" si="60"/>
        <v>3000</v>
      </c>
      <c r="AA44" s="5">
        <f t="shared" ref="AA44" si="61">SUM(AA40:AA43)</f>
        <v>0</v>
      </c>
      <c r="AD44" s="5" t="s">
        <v>138</v>
      </c>
      <c r="AE44" s="5">
        <f>SUM(AE40:AE43)</f>
        <v>0</v>
      </c>
      <c r="AF44" s="5">
        <f t="shared" ref="AF44:AG44" si="62">SUM(AF40:AF43)</f>
        <v>2000</v>
      </c>
      <c r="AG44" s="9">
        <f t="shared" si="62"/>
        <v>0</v>
      </c>
      <c r="AH44" s="5">
        <f t="shared" ref="AH44" si="63">SUM(AH40:AH43)</f>
        <v>0</v>
      </c>
      <c r="AK44" s="5" t="s">
        <v>138</v>
      </c>
      <c r="AL44" s="5">
        <f>SUM(AL40:AL43)</f>
        <v>0</v>
      </c>
      <c r="AM44" s="5">
        <f t="shared" ref="AM44:AN44" si="64">SUM(AM40:AM43)</f>
        <v>0</v>
      </c>
      <c r="AN44" s="9">
        <f t="shared" si="64"/>
        <v>0</v>
      </c>
      <c r="AO44" s="5">
        <f t="shared" ref="AO44" si="65">SUM(AO40:AO43)</f>
        <v>0</v>
      </c>
      <c r="AR44" s="5" t="s">
        <v>138</v>
      </c>
      <c r="AS44" s="5">
        <f>SUM(AS40:AS43)</f>
        <v>0</v>
      </c>
      <c r="AT44" s="5">
        <f t="shared" ref="AT44:AU44" si="66">SUM(AT40:AT43)</f>
        <v>0</v>
      </c>
      <c r="AU44" s="9">
        <f t="shared" si="66"/>
        <v>3000</v>
      </c>
      <c r="AV44" s="5">
        <f t="shared" ref="AV44" si="67">SUM(AV40:AV43)</f>
        <v>0</v>
      </c>
      <c r="AY44" s="5" t="s">
        <v>138</v>
      </c>
      <c r="AZ44" s="5">
        <f>SUM(AZ40:AZ43)</f>
        <v>0</v>
      </c>
      <c r="BA44" s="5">
        <f t="shared" ref="BA44:BB44" si="68">SUM(BA40:BA43)</f>
        <v>0</v>
      </c>
      <c r="BB44" s="9">
        <f t="shared" si="68"/>
        <v>0</v>
      </c>
      <c r="BC44" s="5">
        <f t="shared" ref="BC44" si="69">SUM(BC40:BC43)</f>
        <v>0</v>
      </c>
      <c r="BF44" s="5" t="s">
        <v>138</v>
      </c>
      <c r="BG44" s="5">
        <f>SUM(BG40:BG43)</f>
        <v>24032</v>
      </c>
      <c r="BH44" s="5">
        <f t="shared" ref="BH44:BI44" si="70">SUM(BH40:BH43)</f>
        <v>53000</v>
      </c>
      <c r="BI44" s="5">
        <f t="shared" si="70"/>
        <v>43000</v>
      </c>
      <c r="BJ44" s="5">
        <f t="shared" ref="BJ44" si="71">SUM(BJ40:BJ43)</f>
        <v>23156</v>
      </c>
    </row>
    <row r="45" spans="1:62" outlineLevel="1" x14ac:dyDescent="0.2">
      <c r="E45" s="6"/>
      <c r="L45" s="6"/>
      <c r="S45" s="6"/>
      <c r="Z45" s="6"/>
      <c r="AG45" s="6"/>
      <c r="AN45" s="6"/>
      <c r="AU45" s="6"/>
      <c r="BB45" s="6"/>
    </row>
    <row r="46" spans="1:62" ht="12.6" customHeight="1" outlineLevel="1" x14ac:dyDescent="0.2">
      <c r="B46" s="4" t="s">
        <v>139</v>
      </c>
      <c r="E46" s="6"/>
      <c r="I46" s="3" t="s">
        <v>139</v>
      </c>
      <c r="L46" s="6"/>
      <c r="P46" s="3" t="s">
        <v>139</v>
      </c>
      <c r="S46" s="6"/>
      <c r="W46" s="3" t="s">
        <v>139</v>
      </c>
      <c r="Z46" s="6"/>
      <c r="AD46" s="3" t="s">
        <v>139</v>
      </c>
      <c r="AG46" s="6"/>
      <c r="AK46" s="3" t="s">
        <v>139</v>
      </c>
      <c r="AN46" s="6"/>
      <c r="AR46" s="3" t="s">
        <v>139</v>
      </c>
      <c r="AU46" s="6"/>
      <c r="AY46" s="3" t="s">
        <v>139</v>
      </c>
      <c r="BB46" s="6"/>
      <c r="BF46" s="3" t="s">
        <v>139</v>
      </c>
    </row>
    <row r="47" spans="1:62" outlineLevel="2" x14ac:dyDescent="0.2">
      <c r="A47" s="3" t="s">
        <v>37</v>
      </c>
      <c r="B47" s="3" t="s">
        <v>38</v>
      </c>
      <c r="C47" s="3">
        <v>20384.73</v>
      </c>
      <c r="D47" s="3">
        <v>35000</v>
      </c>
      <c r="E47" s="6">
        <f t="shared" ref="E47:E63" si="72">L47+S47+Z47+AG47+AN47+AU47+BB47</f>
        <v>25000</v>
      </c>
      <c r="F47" s="3">
        <v>20616</v>
      </c>
      <c r="H47" s="3" t="s">
        <v>37</v>
      </c>
      <c r="I47" s="3" t="s">
        <v>38</v>
      </c>
      <c r="J47" s="3">
        <v>20384.73</v>
      </c>
      <c r="K47" s="3">
        <v>25000</v>
      </c>
      <c r="L47" s="6">
        <v>25000</v>
      </c>
      <c r="M47" s="3">
        <v>6616</v>
      </c>
      <c r="O47" s="3" t="s">
        <v>37</v>
      </c>
      <c r="P47" s="3" t="s">
        <v>38</v>
      </c>
      <c r="Q47" s="3">
        <f>SUM(Q34:Q35)</f>
        <v>0</v>
      </c>
      <c r="R47" s="3">
        <f>SUM(R34:R35)</f>
        <v>0</v>
      </c>
      <c r="S47" s="6"/>
      <c r="T47" s="3">
        <f>SUM(T34:T35)</f>
        <v>0</v>
      </c>
      <c r="V47" s="3" t="s">
        <v>37</v>
      </c>
      <c r="W47" s="3" t="s">
        <v>38</v>
      </c>
      <c r="X47" s="3">
        <v>0</v>
      </c>
      <c r="Y47" s="3">
        <v>0</v>
      </c>
      <c r="Z47" s="6"/>
      <c r="AA47" s="3">
        <v>0</v>
      </c>
      <c r="AC47" s="3" t="s">
        <v>37</v>
      </c>
      <c r="AD47" s="3" t="s">
        <v>38</v>
      </c>
      <c r="AE47" s="3">
        <v>0</v>
      </c>
      <c r="AF47" s="3">
        <v>0</v>
      </c>
      <c r="AG47" s="6"/>
      <c r="AH47" s="3">
        <v>14000</v>
      </c>
      <c r="AJ47" s="3" t="s">
        <v>37</v>
      </c>
      <c r="AK47" s="3" t="s">
        <v>38</v>
      </c>
      <c r="AL47" s="3">
        <v>0</v>
      </c>
      <c r="AM47" s="3">
        <v>10000</v>
      </c>
      <c r="AN47" s="6"/>
      <c r="AO47" s="3">
        <v>0</v>
      </c>
      <c r="AQ47" s="3" t="s">
        <v>37</v>
      </c>
      <c r="AR47" s="3" t="s">
        <v>38</v>
      </c>
      <c r="AS47" s="3">
        <v>0</v>
      </c>
      <c r="AT47" s="3">
        <v>0</v>
      </c>
      <c r="AU47" s="6"/>
      <c r="AV47" s="3">
        <v>0</v>
      </c>
      <c r="AX47" s="3" t="s">
        <v>37</v>
      </c>
      <c r="AY47" s="3" t="s">
        <v>38</v>
      </c>
      <c r="AZ47" s="3">
        <v>0</v>
      </c>
      <c r="BA47" s="3">
        <v>0</v>
      </c>
      <c r="BB47" s="6"/>
      <c r="BC47" s="3">
        <v>0</v>
      </c>
      <c r="BE47" s="3" t="s">
        <v>37</v>
      </c>
      <c r="BF47" s="3" t="s">
        <v>38</v>
      </c>
      <c r="BG47" s="3">
        <f t="shared" ref="BG47:BG63" si="73">J47+Q47+X47+AE47+AL47+AS47+AZ47</f>
        <v>20384.73</v>
      </c>
      <c r="BH47" s="3">
        <f t="shared" ref="BH47:BI47" si="74">K47+R47+Y47+AF47+AM47+AT47+BA47</f>
        <v>35000</v>
      </c>
      <c r="BI47" s="3">
        <f t="shared" si="74"/>
        <v>25000</v>
      </c>
      <c r="BJ47" s="3">
        <f t="shared" ref="BJ47:BJ63" si="75">M47+T47+AA47+AH47+AO47+AV47+BC47</f>
        <v>20616</v>
      </c>
    </row>
    <row r="48" spans="1:62" outlineLevel="2" x14ac:dyDescent="0.2">
      <c r="A48" s="3" t="s">
        <v>39</v>
      </c>
      <c r="B48" s="3" t="s">
        <v>40</v>
      </c>
      <c r="C48" s="3">
        <v>0</v>
      </c>
      <c r="D48" s="3">
        <v>23000</v>
      </c>
      <c r="E48" s="6">
        <f t="shared" si="72"/>
        <v>5000</v>
      </c>
      <c r="F48" s="3">
        <v>20513</v>
      </c>
      <c r="H48" s="3" t="s">
        <v>39</v>
      </c>
      <c r="I48" s="3" t="s">
        <v>40</v>
      </c>
      <c r="J48" s="3">
        <v>0</v>
      </c>
      <c r="K48" s="3">
        <v>3000</v>
      </c>
      <c r="L48" s="6">
        <v>5000</v>
      </c>
      <c r="M48" s="3">
        <v>0</v>
      </c>
      <c r="O48" s="3" t="s">
        <v>39</v>
      </c>
      <c r="P48" s="3" t="s">
        <v>40</v>
      </c>
      <c r="Q48" s="3">
        <f>SUM(Q35:Q47)</f>
        <v>0</v>
      </c>
      <c r="R48" s="3">
        <f>SUM(R35:R47)</f>
        <v>0</v>
      </c>
      <c r="S48" s="6"/>
      <c r="T48" s="3">
        <f>SUM(T35:T47)</f>
        <v>0</v>
      </c>
      <c r="V48" s="3" t="s">
        <v>39</v>
      </c>
      <c r="W48" s="3" t="s">
        <v>40</v>
      </c>
      <c r="X48" s="3">
        <v>0</v>
      </c>
      <c r="Y48" s="3">
        <v>0</v>
      </c>
      <c r="Z48" s="6"/>
      <c r="AA48" s="3">
        <v>0</v>
      </c>
      <c r="AC48" s="3" t="s">
        <v>39</v>
      </c>
      <c r="AD48" s="3" t="s">
        <v>40</v>
      </c>
      <c r="AE48" s="3">
        <v>0</v>
      </c>
      <c r="AF48" s="3">
        <v>20000</v>
      </c>
      <c r="AG48" s="6"/>
      <c r="AH48" s="3">
        <v>0</v>
      </c>
      <c r="AJ48" s="3" t="s">
        <v>39</v>
      </c>
      <c r="AK48" s="3" t="s">
        <v>40</v>
      </c>
      <c r="AL48" s="3">
        <v>0</v>
      </c>
      <c r="AM48" s="3">
        <v>0</v>
      </c>
      <c r="AN48" s="6"/>
      <c r="AO48" s="3">
        <v>20513</v>
      </c>
      <c r="AQ48" s="3" t="s">
        <v>39</v>
      </c>
      <c r="AR48" s="3" t="s">
        <v>40</v>
      </c>
      <c r="AS48" s="3">
        <v>0</v>
      </c>
      <c r="AT48" s="3">
        <v>0</v>
      </c>
      <c r="AU48" s="6"/>
      <c r="AV48" s="3">
        <v>0</v>
      </c>
      <c r="AX48" s="3" t="s">
        <v>39</v>
      </c>
      <c r="AY48" s="3" t="s">
        <v>40</v>
      </c>
      <c r="AZ48" s="3">
        <v>0</v>
      </c>
      <c r="BA48" s="3">
        <v>0</v>
      </c>
      <c r="BB48" s="6"/>
      <c r="BC48" s="3">
        <v>0</v>
      </c>
      <c r="BE48" s="3" t="s">
        <v>39</v>
      </c>
      <c r="BF48" s="3" t="s">
        <v>40</v>
      </c>
      <c r="BG48" s="3">
        <f t="shared" si="73"/>
        <v>0</v>
      </c>
      <c r="BH48" s="3">
        <f t="shared" ref="BH48:BH63" si="76">K48+R48+Y48+AF48+AM48+AT48+BA48</f>
        <v>23000</v>
      </c>
      <c r="BI48" s="3">
        <f t="shared" ref="BI48:BI63" si="77">L48+S48+Z48+AG48+AN48+AU48+BB48</f>
        <v>5000</v>
      </c>
      <c r="BJ48" s="3">
        <f t="shared" si="75"/>
        <v>20513</v>
      </c>
    </row>
    <row r="49" spans="1:62" outlineLevel="2" x14ac:dyDescent="0.2">
      <c r="A49" s="3" t="s">
        <v>41</v>
      </c>
      <c r="B49" s="3" t="s">
        <v>42</v>
      </c>
      <c r="C49" s="3">
        <v>1014</v>
      </c>
      <c r="D49" s="3">
        <v>1000</v>
      </c>
      <c r="E49" s="6">
        <f t="shared" si="72"/>
        <v>2000</v>
      </c>
      <c r="F49" s="3">
        <v>425</v>
      </c>
      <c r="H49" s="3" t="s">
        <v>41</v>
      </c>
      <c r="I49" s="3" t="s">
        <v>42</v>
      </c>
      <c r="J49" s="3">
        <v>0</v>
      </c>
      <c r="K49" s="3">
        <v>1000</v>
      </c>
      <c r="L49" s="6">
        <v>1000</v>
      </c>
      <c r="M49" s="3">
        <v>0</v>
      </c>
      <c r="O49" s="3" t="s">
        <v>41</v>
      </c>
      <c r="P49" s="3" t="s">
        <v>42</v>
      </c>
      <c r="Q49" s="3">
        <f t="shared" ref="Q49:T50" si="78">SUM(Q47:Q48)</f>
        <v>0</v>
      </c>
      <c r="R49" s="3">
        <f t="shared" si="78"/>
        <v>0</v>
      </c>
      <c r="S49" s="6"/>
      <c r="T49" s="3">
        <f t="shared" si="78"/>
        <v>0</v>
      </c>
      <c r="V49" s="3" t="s">
        <v>41</v>
      </c>
      <c r="W49" s="3" t="s">
        <v>42</v>
      </c>
      <c r="X49" s="3">
        <v>0</v>
      </c>
      <c r="Y49" s="3">
        <v>0</v>
      </c>
      <c r="Z49" s="6"/>
      <c r="AA49" s="3">
        <v>0</v>
      </c>
      <c r="AC49" s="3" t="s">
        <v>41</v>
      </c>
      <c r="AD49" s="3" t="s">
        <v>42</v>
      </c>
      <c r="AE49" s="3">
        <v>0</v>
      </c>
      <c r="AF49" s="3">
        <v>0</v>
      </c>
      <c r="AG49" s="6"/>
      <c r="AH49" s="3">
        <v>0</v>
      </c>
      <c r="AJ49" s="3" t="s">
        <v>41</v>
      </c>
      <c r="AK49" s="3" t="s">
        <v>42</v>
      </c>
      <c r="AL49" s="3">
        <v>0</v>
      </c>
      <c r="AM49" s="3">
        <v>0</v>
      </c>
      <c r="AN49" s="6"/>
      <c r="AO49" s="3">
        <v>0</v>
      </c>
      <c r="AQ49" s="3" t="s">
        <v>41</v>
      </c>
      <c r="AR49" s="3" t="s">
        <v>42</v>
      </c>
      <c r="AS49" s="3">
        <v>1014</v>
      </c>
      <c r="AT49" s="3">
        <v>0</v>
      </c>
      <c r="AU49" s="6">
        <v>1000</v>
      </c>
      <c r="AV49" s="3">
        <v>425</v>
      </c>
      <c r="AX49" s="3" t="s">
        <v>41</v>
      </c>
      <c r="AY49" s="3" t="s">
        <v>42</v>
      </c>
      <c r="AZ49" s="3">
        <v>0</v>
      </c>
      <c r="BA49" s="3">
        <v>0</v>
      </c>
      <c r="BB49" s="6"/>
      <c r="BC49" s="3">
        <v>0</v>
      </c>
      <c r="BE49" s="3" t="s">
        <v>41</v>
      </c>
      <c r="BF49" s="3" t="s">
        <v>42</v>
      </c>
      <c r="BG49" s="3">
        <f t="shared" si="73"/>
        <v>1014</v>
      </c>
      <c r="BH49" s="3">
        <f t="shared" si="76"/>
        <v>1000</v>
      </c>
      <c r="BI49" s="3">
        <f t="shared" si="77"/>
        <v>2000</v>
      </c>
      <c r="BJ49" s="3">
        <f t="shared" si="75"/>
        <v>425</v>
      </c>
    </row>
    <row r="50" spans="1:62" outlineLevel="2" x14ac:dyDescent="0.2">
      <c r="A50" s="3" t="s">
        <v>43</v>
      </c>
      <c r="B50" s="3" t="s">
        <v>44</v>
      </c>
      <c r="C50" s="3">
        <v>18611</v>
      </c>
      <c r="D50" s="3">
        <v>12000</v>
      </c>
      <c r="E50" s="6">
        <f t="shared" si="72"/>
        <v>15000</v>
      </c>
      <c r="F50" s="3">
        <v>9722</v>
      </c>
      <c r="H50" s="3" t="s">
        <v>43</v>
      </c>
      <c r="I50" s="3" t="s">
        <v>44</v>
      </c>
      <c r="J50" s="3">
        <v>12811</v>
      </c>
      <c r="K50" s="3">
        <v>10000</v>
      </c>
      <c r="L50" s="6">
        <v>10000</v>
      </c>
      <c r="M50" s="3">
        <v>7322</v>
      </c>
      <c r="O50" s="3" t="s">
        <v>43</v>
      </c>
      <c r="P50" s="3" t="s">
        <v>44</v>
      </c>
      <c r="Q50" s="3">
        <f t="shared" si="78"/>
        <v>0</v>
      </c>
      <c r="R50" s="3">
        <f t="shared" si="78"/>
        <v>0</v>
      </c>
      <c r="S50" s="6"/>
      <c r="T50" s="3">
        <f t="shared" si="78"/>
        <v>0</v>
      </c>
      <c r="V50" s="3" t="s">
        <v>43</v>
      </c>
      <c r="W50" s="3" t="s">
        <v>44</v>
      </c>
      <c r="X50" s="3">
        <v>0</v>
      </c>
      <c r="Y50" s="3">
        <v>0</v>
      </c>
      <c r="Z50" s="6"/>
      <c r="AA50" s="3">
        <v>0</v>
      </c>
      <c r="AC50" s="3" t="s">
        <v>43</v>
      </c>
      <c r="AD50" s="3" t="s">
        <v>44</v>
      </c>
      <c r="AE50" s="3">
        <v>0</v>
      </c>
      <c r="AF50" s="3">
        <v>0</v>
      </c>
      <c r="AG50" s="6"/>
      <c r="AH50" s="3">
        <v>0</v>
      </c>
      <c r="AJ50" s="3" t="s">
        <v>43</v>
      </c>
      <c r="AK50" s="3" t="s">
        <v>44</v>
      </c>
      <c r="AL50" s="3">
        <v>0</v>
      </c>
      <c r="AM50" s="3">
        <v>0</v>
      </c>
      <c r="AN50" s="6"/>
      <c r="AO50" s="3">
        <v>2400</v>
      </c>
      <c r="AQ50" s="3" t="s">
        <v>43</v>
      </c>
      <c r="AR50" s="3" t="s">
        <v>44</v>
      </c>
      <c r="AS50" s="3">
        <v>5800</v>
      </c>
      <c r="AT50" s="3">
        <v>2000</v>
      </c>
      <c r="AU50" s="6">
        <v>5000</v>
      </c>
      <c r="AV50" s="3">
        <v>0</v>
      </c>
      <c r="AX50" s="3" t="s">
        <v>43</v>
      </c>
      <c r="AY50" s="3" t="s">
        <v>44</v>
      </c>
      <c r="AZ50" s="3">
        <v>0</v>
      </c>
      <c r="BA50" s="3">
        <v>0</v>
      </c>
      <c r="BB50" s="6"/>
      <c r="BC50" s="3">
        <v>0</v>
      </c>
      <c r="BE50" s="3" t="s">
        <v>43</v>
      </c>
      <c r="BF50" s="3" t="s">
        <v>44</v>
      </c>
      <c r="BG50" s="3">
        <f t="shared" si="73"/>
        <v>18611</v>
      </c>
      <c r="BH50" s="3">
        <f t="shared" si="76"/>
        <v>12000</v>
      </c>
      <c r="BI50" s="3">
        <f t="shared" si="77"/>
        <v>15000</v>
      </c>
      <c r="BJ50" s="3">
        <f t="shared" si="75"/>
        <v>9722</v>
      </c>
    </row>
    <row r="51" spans="1:62" outlineLevel="2" x14ac:dyDescent="0.2">
      <c r="A51" s="3" t="s">
        <v>53</v>
      </c>
      <c r="B51" s="3" t="s">
        <v>54</v>
      </c>
      <c r="C51" s="3">
        <v>1990</v>
      </c>
      <c r="D51" s="3">
        <v>7250</v>
      </c>
      <c r="E51" s="6">
        <f t="shared" si="72"/>
        <v>4000</v>
      </c>
      <c r="F51" s="3">
        <v>1734</v>
      </c>
      <c r="H51" s="3" t="s">
        <v>53</v>
      </c>
      <c r="I51" s="3" t="s">
        <v>54</v>
      </c>
      <c r="J51" s="3">
        <v>1990</v>
      </c>
      <c r="K51" s="3">
        <v>2000</v>
      </c>
      <c r="L51" s="6">
        <v>2000</v>
      </c>
      <c r="M51" s="3">
        <v>1734</v>
      </c>
      <c r="O51" s="3" t="s">
        <v>53</v>
      </c>
      <c r="P51" s="3" t="s">
        <v>54</v>
      </c>
      <c r="Q51" s="3">
        <v>0</v>
      </c>
      <c r="R51" s="3">
        <v>0</v>
      </c>
      <c r="S51" s="6"/>
      <c r="T51" s="3">
        <v>0</v>
      </c>
      <c r="V51" s="3" t="s">
        <v>53</v>
      </c>
      <c r="W51" s="3" t="s">
        <v>54</v>
      </c>
      <c r="X51" s="3">
        <v>0</v>
      </c>
      <c r="Y51" s="3">
        <v>0</v>
      </c>
      <c r="Z51" s="6"/>
      <c r="AA51" s="3">
        <v>0</v>
      </c>
      <c r="AC51" s="3" t="s">
        <v>53</v>
      </c>
      <c r="AD51" s="3" t="s">
        <v>54</v>
      </c>
      <c r="AE51" s="3">
        <v>0</v>
      </c>
      <c r="AF51" s="3">
        <v>3250</v>
      </c>
      <c r="AG51" s="6"/>
      <c r="AH51" s="3">
        <v>0</v>
      </c>
      <c r="AJ51" s="3" t="s">
        <v>53</v>
      </c>
      <c r="AK51" s="3" t="s">
        <v>54</v>
      </c>
      <c r="AL51" s="3">
        <v>0</v>
      </c>
      <c r="AM51" s="3">
        <v>0</v>
      </c>
      <c r="AN51" s="6"/>
      <c r="AO51" s="3">
        <v>0</v>
      </c>
      <c r="AQ51" s="3" t="s">
        <v>53</v>
      </c>
      <c r="AR51" s="3" t="s">
        <v>54</v>
      </c>
      <c r="AS51" s="3">
        <v>0</v>
      </c>
      <c r="AT51" s="3">
        <v>2000</v>
      </c>
      <c r="AU51" s="6">
        <v>2000</v>
      </c>
      <c r="AV51" s="3">
        <v>0</v>
      </c>
      <c r="AX51" s="3" t="s">
        <v>53</v>
      </c>
      <c r="AY51" s="3" t="s">
        <v>54</v>
      </c>
      <c r="AZ51" s="3">
        <v>0</v>
      </c>
      <c r="BA51" s="3">
        <v>0</v>
      </c>
      <c r="BB51" s="6"/>
      <c r="BC51" s="3">
        <v>0</v>
      </c>
      <c r="BE51" s="3" t="s">
        <v>53</v>
      </c>
      <c r="BF51" s="3" t="s">
        <v>54</v>
      </c>
      <c r="BG51" s="3">
        <f t="shared" si="73"/>
        <v>1990</v>
      </c>
      <c r="BH51" s="3">
        <f t="shared" si="76"/>
        <v>7250</v>
      </c>
      <c r="BI51" s="3">
        <f t="shared" si="77"/>
        <v>4000</v>
      </c>
      <c r="BJ51" s="3">
        <f t="shared" si="75"/>
        <v>1734</v>
      </c>
    </row>
    <row r="52" spans="1:62" outlineLevel="2" x14ac:dyDescent="0.2">
      <c r="A52" s="3" t="s">
        <v>55</v>
      </c>
      <c r="B52" s="3" t="s">
        <v>56</v>
      </c>
      <c r="C52" s="3">
        <v>13955</v>
      </c>
      <c r="D52" s="3">
        <v>9000</v>
      </c>
      <c r="E52" s="6">
        <f t="shared" si="72"/>
        <v>14000</v>
      </c>
      <c r="F52" s="3">
        <v>6121</v>
      </c>
      <c r="H52" s="3" t="s">
        <v>55</v>
      </c>
      <c r="I52" s="3" t="s">
        <v>56</v>
      </c>
      <c r="J52" s="3">
        <v>13447</v>
      </c>
      <c r="K52" s="3">
        <v>9000</v>
      </c>
      <c r="L52" s="6">
        <v>12000</v>
      </c>
      <c r="M52" s="3">
        <v>5606</v>
      </c>
      <c r="O52" s="3" t="s">
        <v>55</v>
      </c>
      <c r="P52" s="3" t="s">
        <v>56</v>
      </c>
      <c r="Q52" s="3">
        <v>0</v>
      </c>
      <c r="R52" s="3">
        <v>0</v>
      </c>
      <c r="S52" s="6"/>
      <c r="T52" s="3">
        <v>0</v>
      </c>
      <c r="V52" s="3" t="s">
        <v>55</v>
      </c>
      <c r="W52" s="3" t="s">
        <v>56</v>
      </c>
      <c r="X52" s="3">
        <v>0</v>
      </c>
      <c r="Y52" s="3">
        <v>0</v>
      </c>
      <c r="Z52" s="6"/>
      <c r="AA52" s="3">
        <v>0</v>
      </c>
      <c r="AC52" s="3" t="s">
        <v>55</v>
      </c>
      <c r="AD52" s="3" t="s">
        <v>56</v>
      </c>
      <c r="AE52" s="3">
        <v>0</v>
      </c>
      <c r="AF52" s="3">
        <v>0</v>
      </c>
      <c r="AG52" s="6"/>
      <c r="AH52" s="3">
        <v>0</v>
      </c>
      <c r="AJ52" s="3" t="s">
        <v>55</v>
      </c>
      <c r="AK52" s="3" t="s">
        <v>56</v>
      </c>
      <c r="AL52" s="3">
        <v>0</v>
      </c>
      <c r="AM52" s="3">
        <v>0</v>
      </c>
      <c r="AN52" s="6"/>
      <c r="AO52" s="3">
        <v>0</v>
      </c>
      <c r="AQ52" s="3" t="s">
        <v>55</v>
      </c>
      <c r="AR52" s="3" t="s">
        <v>56</v>
      </c>
      <c r="AS52" s="3">
        <v>508</v>
      </c>
      <c r="AT52" s="3">
        <v>0</v>
      </c>
      <c r="AU52" s="6">
        <v>2000</v>
      </c>
      <c r="AV52" s="3">
        <v>515</v>
      </c>
      <c r="AX52" s="3" t="s">
        <v>55</v>
      </c>
      <c r="AY52" s="3" t="s">
        <v>56</v>
      </c>
      <c r="AZ52" s="3">
        <v>0</v>
      </c>
      <c r="BA52" s="3">
        <v>0</v>
      </c>
      <c r="BB52" s="6"/>
      <c r="BC52" s="3">
        <v>0</v>
      </c>
      <c r="BE52" s="3" t="s">
        <v>55</v>
      </c>
      <c r="BF52" s="3" t="s">
        <v>56</v>
      </c>
      <c r="BG52" s="3">
        <f t="shared" si="73"/>
        <v>13955</v>
      </c>
      <c r="BH52" s="3">
        <f t="shared" si="76"/>
        <v>9000</v>
      </c>
      <c r="BI52" s="3">
        <f t="shared" si="77"/>
        <v>14000</v>
      </c>
      <c r="BJ52" s="3">
        <f t="shared" si="75"/>
        <v>6121</v>
      </c>
    </row>
    <row r="53" spans="1:62" outlineLevel="2" x14ac:dyDescent="0.2">
      <c r="A53" s="3" t="s">
        <v>57</v>
      </c>
      <c r="B53" s="3" t="s">
        <v>58</v>
      </c>
      <c r="C53" s="3">
        <v>2074</v>
      </c>
      <c r="D53" s="3">
        <v>15000</v>
      </c>
      <c r="E53" s="6">
        <f t="shared" si="72"/>
        <v>15000</v>
      </c>
      <c r="F53" s="3">
        <v>821</v>
      </c>
      <c r="H53" s="3" t="s">
        <v>57</v>
      </c>
      <c r="I53" s="3" t="s">
        <v>58</v>
      </c>
      <c r="J53" s="3">
        <v>2074</v>
      </c>
      <c r="K53" s="3">
        <v>15000</v>
      </c>
      <c r="L53" s="6">
        <v>15000</v>
      </c>
      <c r="M53" s="3">
        <v>821</v>
      </c>
      <c r="O53" s="3" t="s">
        <v>57</v>
      </c>
      <c r="P53" s="3" t="s">
        <v>58</v>
      </c>
      <c r="Q53" s="3">
        <f t="shared" ref="Q53:T53" si="79">SUM(Q51:Q52)</f>
        <v>0</v>
      </c>
      <c r="R53" s="3">
        <f t="shared" si="79"/>
        <v>0</v>
      </c>
      <c r="S53" s="6"/>
      <c r="T53" s="3">
        <f t="shared" si="79"/>
        <v>0</v>
      </c>
      <c r="V53" s="3" t="s">
        <v>57</v>
      </c>
      <c r="W53" s="3" t="s">
        <v>58</v>
      </c>
      <c r="X53" s="3">
        <v>0</v>
      </c>
      <c r="Y53" s="3">
        <v>0</v>
      </c>
      <c r="Z53" s="6"/>
      <c r="AA53" s="3">
        <v>0</v>
      </c>
      <c r="AC53" s="3" t="s">
        <v>57</v>
      </c>
      <c r="AD53" s="3" t="s">
        <v>58</v>
      </c>
      <c r="AE53" s="3">
        <v>0</v>
      </c>
      <c r="AF53" s="3">
        <v>0</v>
      </c>
      <c r="AG53" s="6"/>
      <c r="AH53" s="3">
        <v>0</v>
      </c>
      <c r="AJ53" s="3" t="s">
        <v>57</v>
      </c>
      <c r="AK53" s="3" t="s">
        <v>58</v>
      </c>
      <c r="AL53" s="3">
        <v>0</v>
      </c>
      <c r="AM53" s="3">
        <v>0</v>
      </c>
      <c r="AN53" s="6"/>
      <c r="AO53" s="3">
        <v>0</v>
      </c>
      <c r="AQ53" s="3" t="s">
        <v>57</v>
      </c>
      <c r="AR53" s="3" t="s">
        <v>58</v>
      </c>
      <c r="AS53" s="3">
        <v>0</v>
      </c>
      <c r="AT53" s="3">
        <v>0</v>
      </c>
      <c r="AU53" s="6"/>
      <c r="AV53" s="3">
        <v>0</v>
      </c>
      <c r="AX53" s="3" t="s">
        <v>57</v>
      </c>
      <c r="AY53" s="3" t="s">
        <v>58</v>
      </c>
      <c r="AZ53" s="3">
        <v>0</v>
      </c>
      <c r="BA53" s="3">
        <v>0</v>
      </c>
      <c r="BB53" s="6"/>
      <c r="BC53" s="3">
        <v>0</v>
      </c>
      <c r="BE53" s="3" t="s">
        <v>57</v>
      </c>
      <c r="BF53" s="3" t="s">
        <v>58</v>
      </c>
      <c r="BG53" s="3">
        <f t="shared" si="73"/>
        <v>2074</v>
      </c>
      <c r="BH53" s="3">
        <f t="shared" si="76"/>
        <v>15000</v>
      </c>
      <c r="BI53" s="3">
        <f t="shared" si="77"/>
        <v>15000</v>
      </c>
      <c r="BJ53" s="3">
        <f t="shared" si="75"/>
        <v>821</v>
      </c>
    </row>
    <row r="54" spans="1:62" outlineLevel="2" x14ac:dyDescent="0.2">
      <c r="A54" s="3" t="s">
        <v>59</v>
      </c>
      <c r="B54" s="3" t="s">
        <v>60</v>
      </c>
      <c r="C54" s="3">
        <v>129845</v>
      </c>
      <c r="D54" s="3">
        <v>110000</v>
      </c>
      <c r="E54" s="6">
        <f t="shared" si="72"/>
        <v>130000</v>
      </c>
      <c r="F54" s="3">
        <v>93849</v>
      </c>
      <c r="H54" s="3" t="s">
        <v>59</v>
      </c>
      <c r="I54" s="3" t="s">
        <v>60</v>
      </c>
      <c r="J54" s="3">
        <v>121080</v>
      </c>
      <c r="K54" s="3">
        <v>110000</v>
      </c>
      <c r="L54" s="6">
        <v>120000</v>
      </c>
      <c r="M54" s="3">
        <v>14799</v>
      </c>
      <c r="O54" s="3" t="s">
        <v>59</v>
      </c>
      <c r="P54" s="3" t="s">
        <v>60</v>
      </c>
      <c r="Q54" s="3">
        <v>8765</v>
      </c>
      <c r="R54" s="3">
        <v>0</v>
      </c>
      <c r="S54" s="6">
        <v>10000</v>
      </c>
      <c r="T54" s="3">
        <v>0</v>
      </c>
      <c r="V54" s="3" t="s">
        <v>59</v>
      </c>
      <c r="W54" s="3" t="s">
        <v>60</v>
      </c>
      <c r="X54" s="3">
        <v>0</v>
      </c>
      <c r="Y54" s="3">
        <v>0</v>
      </c>
      <c r="Z54" s="6"/>
      <c r="AA54" s="3">
        <v>13950</v>
      </c>
      <c r="AC54" s="3" t="s">
        <v>59</v>
      </c>
      <c r="AD54" s="3" t="s">
        <v>60</v>
      </c>
      <c r="AE54" s="3">
        <v>0</v>
      </c>
      <c r="AF54" s="3">
        <v>0</v>
      </c>
      <c r="AG54" s="6"/>
      <c r="AH54" s="3">
        <v>65100</v>
      </c>
      <c r="AJ54" s="3" t="s">
        <v>59</v>
      </c>
      <c r="AK54" s="3" t="s">
        <v>60</v>
      </c>
      <c r="AL54" s="3">
        <v>0</v>
      </c>
      <c r="AM54" s="3">
        <v>0</v>
      </c>
      <c r="AN54" s="6"/>
      <c r="AO54" s="3">
        <v>0</v>
      </c>
      <c r="AQ54" s="3" t="s">
        <v>59</v>
      </c>
      <c r="AR54" s="3" t="s">
        <v>60</v>
      </c>
      <c r="AS54" s="3">
        <v>0</v>
      </c>
      <c r="AT54" s="3">
        <v>0</v>
      </c>
      <c r="AU54" s="6"/>
      <c r="AV54" s="3">
        <v>0</v>
      </c>
      <c r="AX54" s="3" t="s">
        <v>59</v>
      </c>
      <c r="AY54" s="3" t="s">
        <v>60</v>
      </c>
      <c r="AZ54" s="3">
        <v>0</v>
      </c>
      <c r="BA54" s="3">
        <v>0</v>
      </c>
      <c r="BB54" s="6"/>
      <c r="BC54" s="3">
        <v>0</v>
      </c>
      <c r="BE54" s="3" t="s">
        <v>59</v>
      </c>
      <c r="BF54" s="3" t="s">
        <v>60</v>
      </c>
      <c r="BG54" s="3">
        <f t="shared" si="73"/>
        <v>129845</v>
      </c>
      <c r="BH54" s="3">
        <f t="shared" si="76"/>
        <v>110000</v>
      </c>
      <c r="BI54" s="3">
        <f t="shared" si="77"/>
        <v>130000</v>
      </c>
      <c r="BJ54" s="3">
        <f t="shared" si="75"/>
        <v>93849</v>
      </c>
    </row>
    <row r="55" spans="1:62" outlineLevel="2" x14ac:dyDescent="0.2">
      <c r="A55" s="3" t="s">
        <v>61</v>
      </c>
      <c r="B55" s="3" t="s">
        <v>62</v>
      </c>
      <c r="C55" s="3">
        <v>2324</v>
      </c>
      <c r="D55" s="3">
        <v>3500</v>
      </c>
      <c r="E55" s="6">
        <f t="shared" si="72"/>
        <v>2500</v>
      </c>
      <c r="F55" s="3">
        <v>1880</v>
      </c>
      <c r="H55" s="3" t="s">
        <v>61</v>
      </c>
      <c r="I55" s="3" t="s">
        <v>62</v>
      </c>
      <c r="J55" s="3">
        <v>2324</v>
      </c>
      <c r="K55" s="3">
        <v>3500</v>
      </c>
      <c r="L55" s="6">
        <v>2500</v>
      </c>
      <c r="M55" s="3">
        <v>1880</v>
      </c>
      <c r="O55" s="3" t="s">
        <v>61</v>
      </c>
      <c r="P55" s="3" t="s">
        <v>62</v>
      </c>
      <c r="Q55" s="3">
        <v>0</v>
      </c>
      <c r="R55" s="3">
        <v>0</v>
      </c>
      <c r="S55" s="6"/>
      <c r="T55" s="3">
        <v>0</v>
      </c>
      <c r="V55" s="3" t="s">
        <v>61</v>
      </c>
      <c r="W55" s="3" t="s">
        <v>62</v>
      </c>
      <c r="X55" s="3">
        <v>0</v>
      </c>
      <c r="Y55" s="3">
        <v>0</v>
      </c>
      <c r="Z55" s="6"/>
      <c r="AA55" s="3">
        <v>0</v>
      </c>
      <c r="AC55" s="3" t="s">
        <v>61</v>
      </c>
      <c r="AD55" s="3" t="s">
        <v>62</v>
      </c>
      <c r="AE55" s="3">
        <v>0</v>
      </c>
      <c r="AF55" s="3">
        <v>0</v>
      </c>
      <c r="AG55" s="6"/>
      <c r="AH55" s="3">
        <v>0</v>
      </c>
      <c r="AJ55" s="3" t="s">
        <v>61</v>
      </c>
      <c r="AK55" s="3" t="s">
        <v>62</v>
      </c>
      <c r="AL55" s="3">
        <v>0</v>
      </c>
      <c r="AM55" s="3">
        <v>0</v>
      </c>
      <c r="AN55" s="6"/>
      <c r="AO55" s="3">
        <v>0</v>
      </c>
      <c r="AQ55" s="3" t="s">
        <v>61</v>
      </c>
      <c r="AR55" s="3" t="s">
        <v>62</v>
      </c>
      <c r="AS55" s="3">
        <v>0</v>
      </c>
      <c r="AT55" s="3">
        <v>0</v>
      </c>
      <c r="AU55" s="6"/>
      <c r="AV55" s="3">
        <v>0</v>
      </c>
      <c r="AX55" s="3" t="s">
        <v>61</v>
      </c>
      <c r="AY55" s="3" t="s">
        <v>62</v>
      </c>
      <c r="AZ55" s="3">
        <v>0</v>
      </c>
      <c r="BA55" s="3">
        <v>0</v>
      </c>
      <c r="BB55" s="6"/>
      <c r="BC55" s="3">
        <v>0</v>
      </c>
      <c r="BE55" s="3" t="s">
        <v>61</v>
      </c>
      <c r="BF55" s="3" t="s">
        <v>62</v>
      </c>
      <c r="BG55" s="3">
        <f t="shared" si="73"/>
        <v>2324</v>
      </c>
      <c r="BH55" s="3">
        <f t="shared" si="76"/>
        <v>3500</v>
      </c>
      <c r="BI55" s="3">
        <f t="shared" si="77"/>
        <v>2500</v>
      </c>
      <c r="BJ55" s="3">
        <f t="shared" si="75"/>
        <v>1880</v>
      </c>
    </row>
    <row r="56" spans="1:62" outlineLevel="2" x14ac:dyDescent="0.2">
      <c r="A56" s="3" t="s">
        <v>63</v>
      </c>
      <c r="B56" s="3" t="s">
        <v>64</v>
      </c>
      <c r="C56" s="3">
        <v>2463</v>
      </c>
      <c r="D56" s="3">
        <v>1500</v>
      </c>
      <c r="E56" s="6">
        <f t="shared" si="72"/>
        <v>0</v>
      </c>
      <c r="F56" s="3">
        <v>2463</v>
      </c>
      <c r="H56" s="3" t="s">
        <v>63</v>
      </c>
      <c r="I56" s="3" t="s">
        <v>64</v>
      </c>
      <c r="J56" s="3">
        <v>2463</v>
      </c>
      <c r="K56" s="3">
        <v>1500</v>
      </c>
      <c r="L56" s="6">
        <v>0</v>
      </c>
      <c r="M56" s="3">
        <v>2463</v>
      </c>
      <c r="O56" s="3" t="s">
        <v>63</v>
      </c>
      <c r="P56" s="3" t="s">
        <v>64</v>
      </c>
      <c r="Q56" s="3">
        <v>0</v>
      </c>
      <c r="R56" s="3">
        <v>0</v>
      </c>
      <c r="S56" s="6"/>
      <c r="T56" s="3">
        <v>0</v>
      </c>
      <c r="V56" s="3" t="s">
        <v>63</v>
      </c>
      <c r="W56" s="3" t="s">
        <v>64</v>
      </c>
      <c r="X56" s="3">
        <v>0</v>
      </c>
      <c r="Y56" s="3">
        <v>0</v>
      </c>
      <c r="Z56" s="6"/>
      <c r="AA56" s="3">
        <v>0</v>
      </c>
      <c r="AC56" s="3" t="s">
        <v>63</v>
      </c>
      <c r="AD56" s="3" t="s">
        <v>64</v>
      </c>
      <c r="AE56" s="3">
        <v>0</v>
      </c>
      <c r="AF56" s="3">
        <v>0</v>
      </c>
      <c r="AG56" s="6"/>
      <c r="AH56" s="3">
        <v>0</v>
      </c>
      <c r="AJ56" s="3" t="s">
        <v>63</v>
      </c>
      <c r="AK56" s="3" t="s">
        <v>64</v>
      </c>
      <c r="AL56" s="3">
        <v>0</v>
      </c>
      <c r="AM56" s="3">
        <v>0</v>
      </c>
      <c r="AN56" s="6"/>
      <c r="AO56" s="3">
        <v>0</v>
      </c>
      <c r="AQ56" s="3" t="s">
        <v>63</v>
      </c>
      <c r="AR56" s="3" t="s">
        <v>64</v>
      </c>
      <c r="AS56" s="3">
        <v>0</v>
      </c>
      <c r="AT56" s="3">
        <v>0</v>
      </c>
      <c r="AU56" s="6"/>
      <c r="AV56" s="3">
        <v>0</v>
      </c>
      <c r="AX56" s="3" t="s">
        <v>63</v>
      </c>
      <c r="AY56" s="3" t="s">
        <v>64</v>
      </c>
      <c r="AZ56" s="3">
        <v>0</v>
      </c>
      <c r="BA56" s="3">
        <v>0</v>
      </c>
      <c r="BB56" s="6"/>
      <c r="BC56" s="3">
        <v>0</v>
      </c>
      <c r="BE56" s="3" t="s">
        <v>63</v>
      </c>
      <c r="BF56" s="3" t="s">
        <v>64</v>
      </c>
      <c r="BG56" s="3">
        <f t="shared" si="73"/>
        <v>2463</v>
      </c>
      <c r="BH56" s="3">
        <f t="shared" si="76"/>
        <v>1500</v>
      </c>
      <c r="BI56" s="3">
        <f t="shared" si="77"/>
        <v>0</v>
      </c>
      <c r="BJ56" s="3">
        <f t="shared" si="75"/>
        <v>2463</v>
      </c>
    </row>
    <row r="57" spans="1:62" outlineLevel="2" x14ac:dyDescent="0.2">
      <c r="A57" s="3" t="s">
        <v>65</v>
      </c>
      <c r="B57" s="3" t="s">
        <v>66</v>
      </c>
      <c r="C57" s="3">
        <v>23951.78</v>
      </c>
      <c r="D57" s="3">
        <v>30000</v>
      </c>
      <c r="E57" s="6">
        <f t="shared" si="72"/>
        <v>25000</v>
      </c>
      <c r="F57" s="3">
        <v>27567.95</v>
      </c>
      <c r="H57" s="3" t="s">
        <v>65</v>
      </c>
      <c r="I57" s="3" t="s">
        <v>66</v>
      </c>
      <c r="J57" s="3">
        <v>23951.78</v>
      </c>
      <c r="K57" s="3">
        <v>30000</v>
      </c>
      <c r="L57" s="6">
        <v>25000</v>
      </c>
      <c r="M57" s="3">
        <v>4192.95</v>
      </c>
      <c r="O57" s="3" t="s">
        <v>65</v>
      </c>
      <c r="P57" s="3" t="s">
        <v>66</v>
      </c>
      <c r="Q57" s="3">
        <v>0</v>
      </c>
      <c r="R57" s="3">
        <v>0</v>
      </c>
      <c r="S57" s="6"/>
      <c r="T57" s="3">
        <v>0</v>
      </c>
      <c r="V57" s="3" t="s">
        <v>65</v>
      </c>
      <c r="W57" s="3" t="s">
        <v>66</v>
      </c>
      <c r="X57" s="3">
        <v>0</v>
      </c>
      <c r="Y57" s="3">
        <v>0</v>
      </c>
      <c r="Z57" s="6"/>
      <c r="AA57" s="3">
        <v>4125</v>
      </c>
      <c r="AC57" s="3" t="s">
        <v>65</v>
      </c>
      <c r="AD57" s="3" t="s">
        <v>66</v>
      </c>
      <c r="AE57" s="3">
        <v>0</v>
      </c>
      <c r="AF57" s="3">
        <v>0</v>
      </c>
      <c r="AG57" s="6"/>
      <c r="AH57" s="3">
        <v>19250</v>
      </c>
      <c r="AJ57" s="3" t="s">
        <v>65</v>
      </c>
      <c r="AK57" s="3" t="s">
        <v>66</v>
      </c>
      <c r="AL57" s="3">
        <v>0</v>
      </c>
      <c r="AM57" s="3">
        <v>0</v>
      </c>
      <c r="AN57" s="6"/>
      <c r="AO57" s="3">
        <v>0</v>
      </c>
      <c r="AQ57" s="3" t="s">
        <v>65</v>
      </c>
      <c r="AR57" s="3" t="s">
        <v>66</v>
      </c>
      <c r="AS57" s="3">
        <v>0</v>
      </c>
      <c r="AT57" s="3">
        <v>0</v>
      </c>
      <c r="AU57" s="6"/>
      <c r="AV57" s="3">
        <v>0</v>
      </c>
      <c r="AX57" s="3" t="s">
        <v>65</v>
      </c>
      <c r="AY57" s="3" t="s">
        <v>66</v>
      </c>
      <c r="AZ57" s="3">
        <v>0</v>
      </c>
      <c r="BA57" s="3">
        <v>0</v>
      </c>
      <c r="BB57" s="6"/>
      <c r="BC57" s="3">
        <v>0</v>
      </c>
      <c r="BE57" s="3" t="s">
        <v>65</v>
      </c>
      <c r="BF57" s="3" t="s">
        <v>66</v>
      </c>
      <c r="BG57" s="3">
        <f t="shared" si="73"/>
        <v>23951.78</v>
      </c>
      <c r="BH57" s="3">
        <f t="shared" si="76"/>
        <v>30000</v>
      </c>
      <c r="BI57" s="3">
        <f t="shared" si="77"/>
        <v>25000</v>
      </c>
      <c r="BJ57" s="3">
        <f t="shared" si="75"/>
        <v>27567.95</v>
      </c>
    </row>
    <row r="58" spans="1:62" outlineLevel="2" x14ac:dyDescent="0.2">
      <c r="A58" s="3" t="s">
        <v>67</v>
      </c>
      <c r="B58" s="3" t="s">
        <v>68</v>
      </c>
      <c r="C58" s="3">
        <v>14730</v>
      </c>
      <c r="D58" s="3">
        <v>16000</v>
      </c>
      <c r="E58" s="6">
        <f t="shared" si="72"/>
        <v>16000</v>
      </c>
      <c r="F58" s="3">
        <v>14790</v>
      </c>
      <c r="H58" s="3" t="s">
        <v>67</v>
      </c>
      <c r="I58" s="3" t="s">
        <v>68</v>
      </c>
      <c r="J58" s="3">
        <v>14730</v>
      </c>
      <c r="K58" s="3">
        <v>16000</v>
      </c>
      <c r="L58" s="6">
        <v>16000</v>
      </c>
      <c r="M58" s="3">
        <v>14790</v>
      </c>
      <c r="O58" s="3" t="s">
        <v>67</v>
      </c>
      <c r="P58" s="3" t="s">
        <v>68</v>
      </c>
      <c r="Q58" s="3">
        <v>0</v>
      </c>
      <c r="R58" s="3">
        <v>0</v>
      </c>
      <c r="S58" s="6"/>
      <c r="T58" s="3">
        <v>0</v>
      </c>
      <c r="V58" s="3" t="s">
        <v>67</v>
      </c>
      <c r="W58" s="3" t="s">
        <v>68</v>
      </c>
      <c r="X58" s="3">
        <v>0</v>
      </c>
      <c r="Y58" s="3">
        <v>0</v>
      </c>
      <c r="Z58" s="6"/>
      <c r="AA58" s="3">
        <v>0</v>
      </c>
      <c r="AC58" s="3" t="s">
        <v>67</v>
      </c>
      <c r="AD58" s="3" t="s">
        <v>68</v>
      </c>
      <c r="AE58" s="3">
        <v>0</v>
      </c>
      <c r="AF58" s="3">
        <v>0</v>
      </c>
      <c r="AG58" s="6"/>
      <c r="AH58" s="3">
        <v>0</v>
      </c>
      <c r="AJ58" s="3" t="s">
        <v>67</v>
      </c>
      <c r="AK58" s="3" t="s">
        <v>68</v>
      </c>
      <c r="AL58" s="3">
        <v>0</v>
      </c>
      <c r="AM58" s="3">
        <v>0</v>
      </c>
      <c r="AN58" s="6"/>
      <c r="AO58" s="3">
        <v>0</v>
      </c>
      <c r="AQ58" s="3" t="s">
        <v>67</v>
      </c>
      <c r="AR58" s="3" t="s">
        <v>68</v>
      </c>
      <c r="AS58" s="3">
        <v>0</v>
      </c>
      <c r="AT58" s="3">
        <v>0</v>
      </c>
      <c r="AU58" s="6"/>
      <c r="AV58" s="3">
        <v>0</v>
      </c>
      <c r="AX58" s="3" t="s">
        <v>67</v>
      </c>
      <c r="AY58" s="3" t="s">
        <v>68</v>
      </c>
      <c r="AZ58" s="3">
        <v>0</v>
      </c>
      <c r="BA58" s="3">
        <v>0</v>
      </c>
      <c r="BB58" s="6"/>
      <c r="BC58" s="3">
        <v>0</v>
      </c>
      <c r="BE58" s="3" t="s">
        <v>67</v>
      </c>
      <c r="BF58" s="3" t="s">
        <v>68</v>
      </c>
      <c r="BG58" s="3">
        <f t="shared" si="73"/>
        <v>14730</v>
      </c>
      <c r="BH58" s="3">
        <f t="shared" si="76"/>
        <v>16000</v>
      </c>
      <c r="BI58" s="3">
        <f t="shared" si="77"/>
        <v>16000</v>
      </c>
      <c r="BJ58" s="3">
        <f t="shared" si="75"/>
        <v>14790</v>
      </c>
    </row>
    <row r="59" spans="1:62" outlineLevel="2" x14ac:dyDescent="0.2">
      <c r="A59" s="3" t="s">
        <v>69</v>
      </c>
      <c r="B59" s="3" t="s">
        <v>70</v>
      </c>
      <c r="C59" s="3">
        <v>0</v>
      </c>
      <c r="D59" s="3">
        <v>20000</v>
      </c>
      <c r="E59" s="6">
        <f t="shared" si="72"/>
        <v>20000</v>
      </c>
      <c r="F59" s="3">
        <v>18500</v>
      </c>
      <c r="H59" s="3" t="s">
        <v>69</v>
      </c>
      <c r="I59" s="3" t="s">
        <v>70</v>
      </c>
      <c r="J59" s="3">
        <v>0</v>
      </c>
      <c r="K59" s="3">
        <v>20000</v>
      </c>
      <c r="L59" s="6">
        <v>20000</v>
      </c>
      <c r="M59" s="3">
        <v>18500</v>
      </c>
      <c r="O59" s="3" t="s">
        <v>69</v>
      </c>
      <c r="P59" s="3" t="s">
        <v>70</v>
      </c>
      <c r="Q59" s="3">
        <v>0</v>
      </c>
      <c r="R59" s="3">
        <v>0</v>
      </c>
      <c r="S59" s="6"/>
      <c r="T59" s="3">
        <v>0</v>
      </c>
      <c r="V59" s="3" t="s">
        <v>69</v>
      </c>
      <c r="W59" s="3" t="s">
        <v>70</v>
      </c>
      <c r="X59" s="3">
        <v>0</v>
      </c>
      <c r="Y59" s="3">
        <v>0</v>
      </c>
      <c r="Z59" s="6"/>
      <c r="AA59" s="3">
        <v>0</v>
      </c>
      <c r="AC59" s="3" t="s">
        <v>69</v>
      </c>
      <c r="AD59" s="3" t="s">
        <v>70</v>
      </c>
      <c r="AE59" s="3">
        <v>0</v>
      </c>
      <c r="AF59" s="3">
        <v>0</v>
      </c>
      <c r="AG59" s="6"/>
      <c r="AH59" s="3">
        <v>0</v>
      </c>
      <c r="AJ59" s="3" t="s">
        <v>69</v>
      </c>
      <c r="AK59" s="3" t="s">
        <v>70</v>
      </c>
      <c r="AL59" s="3">
        <v>0</v>
      </c>
      <c r="AM59" s="3">
        <v>0</v>
      </c>
      <c r="AN59" s="6"/>
      <c r="AO59" s="3">
        <v>0</v>
      </c>
      <c r="AQ59" s="3" t="s">
        <v>69</v>
      </c>
      <c r="AR59" s="3" t="s">
        <v>70</v>
      </c>
      <c r="AS59" s="3">
        <v>0</v>
      </c>
      <c r="AT59" s="3">
        <v>0</v>
      </c>
      <c r="AU59" s="6"/>
      <c r="AV59" s="3">
        <v>0</v>
      </c>
      <c r="AX59" s="3" t="s">
        <v>69</v>
      </c>
      <c r="AY59" s="3" t="s">
        <v>70</v>
      </c>
      <c r="AZ59" s="3">
        <v>0</v>
      </c>
      <c r="BA59" s="3">
        <v>0</v>
      </c>
      <c r="BB59" s="6"/>
      <c r="BC59" s="3">
        <v>0</v>
      </c>
      <c r="BE59" s="3" t="s">
        <v>69</v>
      </c>
      <c r="BF59" s="3" t="s">
        <v>70</v>
      </c>
      <c r="BG59" s="3">
        <f t="shared" si="73"/>
        <v>0</v>
      </c>
      <c r="BH59" s="3">
        <f t="shared" si="76"/>
        <v>20000</v>
      </c>
      <c r="BI59" s="3">
        <f t="shared" si="77"/>
        <v>20000</v>
      </c>
      <c r="BJ59" s="3">
        <f t="shared" si="75"/>
        <v>18500</v>
      </c>
    </row>
    <row r="60" spans="1:62" outlineLevel="2" x14ac:dyDescent="0.2">
      <c r="A60" s="3" t="s">
        <v>71</v>
      </c>
      <c r="B60" s="3" t="s">
        <v>72</v>
      </c>
      <c r="C60" s="3">
        <v>6400</v>
      </c>
      <c r="D60" s="3">
        <v>15000</v>
      </c>
      <c r="E60" s="6">
        <f t="shared" si="72"/>
        <v>5000</v>
      </c>
      <c r="F60" s="3">
        <v>0</v>
      </c>
      <c r="H60" s="3" t="s">
        <v>71</v>
      </c>
      <c r="I60" s="3" t="s">
        <v>72</v>
      </c>
      <c r="J60" s="3">
        <v>6400</v>
      </c>
      <c r="K60" s="3">
        <v>15000</v>
      </c>
      <c r="L60" s="6">
        <v>5000</v>
      </c>
      <c r="M60" s="3">
        <v>0</v>
      </c>
      <c r="O60" s="3" t="s">
        <v>71</v>
      </c>
      <c r="P60" s="3" t="s">
        <v>72</v>
      </c>
      <c r="Q60" s="3">
        <v>0</v>
      </c>
      <c r="R60" s="3">
        <v>0</v>
      </c>
      <c r="S60" s="6"/>
      <c r="T60" s="3">
        <v>0</v>
      </c>
      <c r="V60" s="3" t="s">
        <v>71</v>
      </c>
      <c r="W60" s="3" t="s">
        <v>72</v>
      </c>
      <c r="X60" s="3">
        <v>0</v>
      </c>
      <c r="Y60" s="3">
        <v>0</v>
      </c>
      <c r="Z60" s="6"/>
      <c r="AA60" s="3">
        <v>0</v>
      </c>
      <c r="AC60" s="3" t="s">
        <v>71</v>
      </c>
      <c r="AD60" s="3" t="s">
        <v>72</v>
      </c>
      <c r="AE60" s="3">
        <v>0</v>
      </c>
      <c r="AF60" s="3">
        <v>0</v>
      </c>
      <c r="AG60" s="6"/>
      <c r="AH60" s="3">
        <v>0</v>
      </c>
      <c r="AJ60" s="3" t="s">
        <v>71</v>
      </c>
      <c r="AK60" s="3" t="s">
        <v>72</v>
      </c>
      <c r="AL60" s="3">
        <v>0</v>
      </c>
      <c r="AM60" s="3">
        <v>0</v>
      </c>
      <c r="AN60" s="6"/>
      <c r="AO60" s="3">
        <v>0</v>
      </c>
      <c r="AQ60" s="3" t="s">
        <v>71</v>
      </c>
      <c r="AR60" s="3" t="s">
        <v>72</v>
      </c>
      <c r="AS60" s="3">
        <v>0</v>
      </c>
      <c r="AT60" s="3">
        <v>0</v>
      </c>
      <c r="AU60" s="6"/>
      <c r="AV60" s="3">
        <v>0</v>
      </c>
      <c r="AX60" s="3" t="s">
        <v>71</v>
      </c>
      <c r="AY60" s="3" t="s">
        <v>72</v>
      </c>
      <c r="AZ60" s="3">
        <v>0</v>
      </c>
      <c r="BA60" s="3">
        <v>0</v>
      </c>
      <c r="BB60" s="6"/>
      <c r="BC60" s="3">
        <v>0</v>
      </c>
      <c r="BE60" s="3" t="s">
        <v>71</v>
      </c>
      <c r="BF60" s="3" t="s">
        <v>72</v>
      </c>
      <c r="BG60" s="3">
        <f t="shared" si="73"/>
        <v>6400</v>
      </c>
      <c r="BH60" s="3">
        <f t="shared" si="76"/>
        <v>15000</v>
      </c>
      <c r="BI60" s="3">
        <f t="shared" si="77"/>
        <v>5000</v>
      </c>
      <c r="BJ60" s="3">
        <f t="shared" si="75"/>
        <v>0</v>
      </c>
    </row>
    <row r="61" spans="1:62" outlineLevel="2" x14ac:dyDescent="0.2">
      <c r="A61" s="3" t="s">
        <v>73</v>
      </c>
      <c r="B61" s="3" t="s">
        <v>74</v>
      </c>
      <c r="C61" s="3">
        <v>0</v>
      </c>
      <c r="D61" s="3">
        <v>2000</v>
      </c>
      <c r="E61" s="6">
        <f t="shared" si="72"/>
        <v>1000</v>
      </c>
      <c r="F61" s="3">
        <v>0</v>
      </c>
      <c r="H61" s="3" t="s">
        <v>73</v>
      </c>
      <c r="I61" s="3" t="s">
        <v>74</v>
      </c>
      <c r="J61" s="3">
        <v>0</v>
      </c>
      <c r="K61" s="3">
        <v>2000</v>
      </c>
      <c r="L61" s="6">
        <v>1000</v>
      </c>
      <c r="M61" s="3">
        <v>0</v>
      </c>
      <c r="O61" s="3" t="s">
        <v>73</v>
      </c>
      <c r="P61" s="3" t="s">
        <v>74</v>
      </c>
      <c r="Q61" s="3">
        <v>0</v>
      </c>
      <c r="R61" s="3">
        <v>0</v>
      </c>
      <c r="S61" s="6"/>
      <c r="T61" s="3">
        <v>0</v>
      </c>
      <c r="V61" s="3" t="s">
        <v>73</v>
      </c>
      <c r="W61" s="3" t="s">
        <v>74</v>
      </c>
      <c r="X61" s="3">
        <v>0</v>
      </c>
      <c r="Y61" s="3">
        <v>0</v>
      </c>
      <c r="Z61" s="6"/>
      <c r="AA61" s="3">
        <v>0</v>
      </c>
      <c r="AC61" s="3" t="s">
        <v>73</v>
      </c>
      <c r="AD61" s="3" t="s">
        <v>74</v>
      </c>
      <c r="AE61" s="3">
        <v>0</v>
      </c>
      <c r="AF61" s="3">
        <v>0</v>
      </c>
      <c r="AG61" s="6"/>
      <c r="AH61" s="3">
        <v>0</v>
      </c>
      <c r="AJ61" s="3" t="s">
        <v>73</v>
      </c>
      <c r="AK61" s="3" t="s">
        <v>74</v>
      </c>
      <c r="AL61" s="3">
        <v>0</v>
      </c>
      <c r="AM61" s="3">
        <v>0</v>
      </c>
      <c r="AN61" s="6"/>
      <c r="AO61" s="3">
        <v>0</v>
      </c>
      <c r="AQ61" s="3" t="s">
        <v>73</v>
      </c>
      <c r="AR61" s="3" t="s">
        <v>74</v>
      </c>
      <c r="AS61" s="3">
        <v>0</v>
      </c>
      <c r="AT61" s="3">
        <v>0</v>
      </c>
      <c r="AU61" s="6"/>
      <c r="AV61" s="3">
        <v>0</v>
      </c>
      <c r="AX61" s="3" t="s">
        <v>73</v>
      </c>
      <c r="AY61" s="3" t="s">
        <v>74</v>
      </c>
      <c r="AZ61" s="3">
        <v>0</v>
      </c>
      <c r="BA61" s="3">
        <v>0</v>
      </c>
      <c r="BB61" s="6"/>
      <c r="BC61" s="3">
        <v>0</v>
      </c>
      <c r="BE61" s="3" t="s">
        <v>73</v>
      </c>
      <c r="BF61" s="3" t="s">
        <v>74</v>
      </c>
      <c r="BG61" s="3">
        <f t="shared" si="73"/>
        <v>0</v>
      </c>
      <c r="BH61" s="3">
        <f t="shared" si="76"/>
        <v>2000</v>
      </c>
      <c r="BI61" s="3">
        <f t="shared" si="77"/>
        <v>1000</v>
      </c>
      <c r="BJ61" s="3">
        <f t="shared" si="75"/>
        <v>0</v>
      </c>
    </row>
    <row r="62" spans="1:62" outlineLevel="2" x14ac:dyDescent="0.2">
      <c r="A62" s="3" t="s">
        <v>75</v>
      </c>
      <c r="B62" s="3" t="s">
        <v>76</v>
      </c>
      <c r="C62" s="3">
        <v>550</v>
      </c>
      <c r="D62" s="3">
        <v>1000</v>
      </c>
      <c r="E62" s="6">
        <f t="shared" si="72"/>
        <v>1000</v>
      </c>
      <c r="F62" s="3">
        <v>550</v>
      </c>
      <c r="H62" s="3" t="s">
        <v>75</v>
      </c>
      <c r="I62" s="3" t="s">
        <v>76</v>
      </c>
      <c r="J62" s="3">
        <v>550</v>
      </c>
      <c r="K62" s="3">
        <v>1000</v>
      </c>
      <c r="L62" s="6">
        <v>1000</v>
      </c>
      <c r="M62" s="3">
        <v>550</v>
      </c>
      <c r="O62" s="3" t="s">
        <v>75</v>
      </c>
      <c r="P62" s="3" t="s">
        <v>76</v>
      </c>
      <c r="Q62" s="3">
        <v>0</v>
      </c>
      <c r="R62" s="3">
        <v>0</v>
      </c>
      <c r="S62" s="6"/>
      <c r="T62" s="3">
        <v>0</v>
      </c>
      <c r="V62" s="3" t="s">
        <v>75</v>
      </c>
      <c r="W62" s="3" t="s">
        <v>76</v>
      </c>
      <c r="X62" s="3">
        <v>0</v>
      </c>
      <c r="Y62" s="3">
        <v>0</v>
      </c>
      <c r="Z62" s="6"/>
      <c r="AA62" s="3">
        <v>0</v>
      </c>
      <c r="AC62" s="3" t="s">
        <v>75</v>
      </c>
      <c r="AD62" s="3" t="s">
        <v>76</v>
      </c>
      <c r="AE62" s="3">
        <v>0</v>
      </c>
      <c r="AF62" s="3">
        <v>0</v>
      </c>
      <c r="AG62" s="6"/>
      <c r="AH62" s="3">
        <v>0</v>
      </c>
      <c r="AJ62" s="3" t="s">
        <v>75</v>
      </c>
      <c r="AK62" s="3" t="s">
        <v>76</v>
      </c>
      <c r="AL62" s="3">
        <v>0</v>
      </c>
      <c r="AM62" s="3">
        <v>0</v>
      </c>
      <c r="AN62" s="6"/>
      <c r="AO62" s="3">
        <v>0</v>
      </c>
      <c r="AQ62" s="3" t="s">
        <v>75</v>
      </c>
      <c r="AR62" s="3" t="s">
        <v>76</v>
      </c>
      <c r="AS62" s="3">
        <v>0</v>
      </c>
      <c r="AT62" s="3">
        <v>0</v>
      </c>
      <c r="AU62" s="6"/>
      <c r="AV62" s="3">
        <v>0</v>
      </c>
      <c r="AX62" s="3" t="s">
        <v>75</v>
      </c>
      <c r="AY62" s="3" t="s">
        <v>76</v>
      </c>
      <c r="AZ62" s="3">
        <v>0</v>
      </c>
      <c r="BA62" s="3">
        <v>0</v>
      </c>
      <c r="BB62" s="6"/>
      <c r="BC62" s="3">
        <v>0</v>
      </c>
      <c r="BE62" s="3" t="s">
        <v>75</v>
      </c>
      <c r="BF62" s="3" t="s">
        <v>76</v>
      </c>
      <c r="BG62" s="3">
        <f t="shared" si="73"/>
        <v>550</v>
      </c>
      <c r="BH62" s="3">
        <f t="shared" si="76"/>
        <v>1000</v>
      </c>
      <c r="BI62" s="3">
        <f t="shared" si="77"/>
        <v>1000</v>
      </c>
      <c r="BJ62" s="3">
        <f t="shared" si="75"/>
        <v>550</v>
      </c>
    </row>
    <row r="63" spans="1:62" outlineLevel="2" x14ac:dyDescent="0.2">
      <c r="A63" s="3" t="s">
        <v>77</v>
      </c>
      <c r="B63" s="3" t="s">
        <v>78</v>
      </c>
      <c r="C63" s="3">
        <v>0</v>
      </c>
      <c r="D63" s="3">
        <v>1000</v>
      </c>
      <c r="E63" s="6">
        <f t="shared" si="72"/>
        <v>1000</v>
      </c>
      <c r="F63" s="3">
        <v>0</v>
      </c>
      <c r="H63" s="3" t="s">
        <v>77</v>
      </c>
      <c r="I63" s="3" t="s">
        <v>78</v>
      </c>
      <c r="J63" s="3">
        <v>0</v>
      </c>
      <c r="K63" s="3">
        <v>1000</v>
      </c>
      <c r="L63" s="6">
        <v>1000</v>
      </c>
      <c r="M63" s="3">
        <v>0</v>
      </c>
      <c r="O63" s="3" t="s">
        <v>77</v>
      </c>
      <c r="P63" s="3" t="s">
        <v>78</v>
      </c>
      <c r="Q63" s="3">
        <v>0</v>
      </c>
      <c r="R63" s="3">
        <v>0</v>
      </c>
      <c r="S63" s="6"/>
      <c r="T63" s="3">
        <v>0</v>
      </c>
      <c r="V63" s="3" t="s">
        <v>77</v>
      </c>
      <c r="W63" s="3" t="s">
        <v>78</v>
      </c>
      <c r="X63" s="3">
        <v>0</v>
      </c>
      <c r="Y63" s="3">
        <v>0</v>
      </c>
      <c r="Z63" s="6"/>
      <c r="AA63" s="3">
        <v>0</v>
      </c>
      <c r="AC63" s="3" t="s">
        <v>77</v>
      </c>
      <c r="AD63" s="3" t="s">
        <v>78</v>
      </c>
      <c r="AE63" s="3">
        <v>0</v>
      </c>
      <c r="AF63" s="3">
        <v>0</v>
      </c>
      <c r="AG63" s="6"/>
      <c r="AH63" s="3">
        <v>0</v>
      </c>
      <c r="AJ63" s="3" t="s">
        <v>77</v>
      </c>
      <c r="AK63" s="3" t="s">
        <v>78</v>
      </c>
      <c r="AL63" s="3">
        <v>0</v>
      </c>
      <c r="AM63" s="3">
        <v>0</v>
      </c>
      <c r="AN63" s="6"/>
      <c r="AO63" s="3">
        <v>0</v>
      </c>
      <c r="AQ63" s="3" t="s">
        <v>77</v>
      </c>
      <c r="AR63" s="3" t="s">
        <v>78</v>
      </c>
      <c r="AS63" s="3">
        <v>0</v>
      </c>
      <c r="AT63" s="3">
        <v>0</v>
      </c>
      <c r="AU63" s="6"/>
      <c r="AV63" s="3">
        <v>0</v>
      </c>
      <c r="AX63" s="3" t="s">
        <v>77</v>
      </c>
      <c r="AY63" s="3" t="s">
        <v>78</v>
      </c>
      <c r="AZ63" s="3">
        <v>0</v>
      </c>
      <c r="BA63" s="3">
        <v>0</v>
      </c>
      <c r="BB63" s="6"/>
      <c r="BC63" s="3">
        <v>0</v>
      </c>
      <c r="BE63" s="3" t="s">
        <v>77</v>
      </c>
      <c r="BF63" s="3" t="s">
        <v>78</v>
      </c>
      <c r="BG63" s="3">
        <f t="shared" si="73"/>
        <v>0</v>
      </c>
      <c r="BH63" s="3">
        <f t="shared" si="76"/>
        <v>1000</v>
      </c>
      <c r="BI63" s="3">
        <f t="shared" si="77"/>
        <v>1000</v>
      </c>
      <c r="BJ63" s="3">
        <f t="shared" si="75"/>
        <v>0</v>
      </c>
    </row>
    <row r="64" spans="1:62" s="4" customFormat="1" ht="15" outlineLevel="1" x14ac:dyDescent="0.25">
      <c r="B64" s="5" t="s">
        <v>140</v>
      </c>
      <c r="C64" s="4">
        <f>SUM(C47:C63)</f>
        <v>238292.50999999998</v>
      </c>
      <c r="D64" s="4">
        <f t="shared" ref="D64:F64" si="80">SUM(D47:D63)</f>
        <v>302250</v>
      </c>
      <c r="E64" s="10">
        <f t="shared" si="80"/>
        <v>281500</v>
      </c>
      <c r="F64" s="4">
        <f t="shared" si="80"/>
        <v>219551.95</v>
      </c>
      <c r="I64" s="4" t="s">
        <v>140</v>
      </c>
      <c r="J64" s="4">
        <f>SUM(J47:J63)</f>
        <v>222205.50999999998</v>
      </c>
      <c r="K64" s="4">
        <f t="shared" ref="K64:L64" si="81">SUM(K47:K63)</f>
        <v>265000</v>
      </c>
      <c r="L64" s="10">
        <f t="shared" si="81"/>
        <v>261500</v>
      </c>
      <c r="M64" s="4">
        <f t="shared" ref="M64" si="82">SUM(M47:M63)</f>
        <v>79273.95</v>
      </c>
      <c r="P64" s="4" t="s">
        <v>140</v>
      </c>
      <c r="Q64" s="4">
        <f>SUM(Q47:Q63)</f>
        <v>8765</v>
      </c>
      <c r="R64" s="4">
        <f t="shared" ref="R64:S64" si="83">SUM(R47:R63)</f>
        <v>0</v>
      </c>
      <c r="S64" s="10">
        <f t="shared" si="83"/>
        <v>10000</v>
      </c>
      <c r="T64" s="4">
        <f t="shared" ref="T64" si="84">SUM(T47:T63)</f>
        <v>0</v>
      </c>
      <c r="W64" s="4" t="s">
        <v>140</v>
      </c>
      <c r="X64" s="4">
        <f>SUM(X47:X63)</f>
        <v>0</v>
      </c>
      <c r="Y64" s="4">
        <f t="shared" ref="Y64:Z64" si="85">SUM(Y47:Y63)</f>
        <v>0</v>
      </c>
      <c r="Z64" s="10">
        <f t="shared" si="85"/>
        <v>0</v>
      </c>
      <c r="AA64" s="4">
        <f t="shared" ref="AA64" si="86">SUM(AA47:AA63)</f>
        <v>18075</v>
      </c>
      <c r="AD64" s="4" t="s">
        <v>140</v>
      </c>
      <c r="AE64" s="4">
        <f>SUM(AE47:AE63)</f>
        <v>0</v>
      </c>
      <c r="AF64" s="4">
        <f t="shared" ref="AF64:AG64" si="87">SUM(AF47:AF63)</f>
        <v>23250</v>
      </c>
      <c r="AG64" s="10">
        <f t="shared" si="87"/>
        <v>0</v>
      </c>
      <c r="AH64" s="4">
        <f t="shared" ref="AH64" si="88">SUM(AH47:AH63)</f>
        <v>98350</v>
      </c>
      <c r="AK64" s="4" t="s">
        <v>140</v>
      </c>
      <c r="AL64" s="4">
        <f>SUM(AL47:AL63)</f>
        <v>0</v>
      </c>
      <c r="AM64" s="4">
        <f t="shared" ref="AM64:AN64" si="89">SUM(AM47:AM63)</f>
        <v>10000</v>
      </c>
      <c r="AN64" s="10">
        <f t="shared" si="89"/>
        <v>0</v>
      </c>
      <c r="AO64" s="4">
        <f t="shared" ref="AO64" si="90">SUM(AO47:AO63)</f>
        <v>22913</v>
      </c>
      <c r="AR64" s="4" t="s">
        <v>140</v>
      </c>
      <c r="AS64" s="4">
        <f>SUM(AS47:AS63)</f>
        <v>7322</v>
      </c>
      <c r="AT64" s="4">
        <f t="shared" ref="AT64:AU64" si="91">SUM(AT47:AT63)</f>
        <v>4000</v>
      </c>
      <c r="AU64" s="10">
        <f t="shared" si="91"/>
        <v>10000</v>
      </c>
      <c r="AV64" s="4">
        <f t="shared" ref="AV64" si="92">SUM(AV47:AV63)</f>
        <v>940</v>
      </c>
      <c r="AY64" s="4" t="s">
        <v>140</v>
      </c>
      <c r="AZ64" s="4">
        <f>SUM(AZ47:AZ63)</f>
        <v>0</v>
      </c>
      <c r="BA64" s="4">
        <f t="shared" ref="BA64:BB64" si="93">SUM(BA47:BA63)</f>
        <v>0</v>
      </c>
      <c r="BB64" s="10">
        <f t="shared" si="93"/>
        <v>0</v>
      </c>
      <c r="BC64" s="4">
        <f t="shared" ref="BC64" si="94">SUM(BC47:BC63)</f>
        <v>0</v>
      </c>
      <c r="BF64" s="4" t="s">
        <v>140</v>
      </c>
      <c r="BG64" s="4">
        <f>SUM(BG47:BG63)</f>
        <v>238292.50999999998</v>
      </c>
      <c r="BH64" s="4">
        <f t="shared" ref="BH64:BI64" si="95">SUM(BH47:BH63)</f>
        <v>302250</v>
      </c>
      <c r="BI64" s="4">
        <f t="shared" si="95"/>
        <v>281500</v>
      </c>
      <c r="BJ64" s="4">
        <f t="shared" ref="BJ64" si="96">SUM(BJ47:BJ63)</f>
        <v>219551.95</v>
      </c>
    </row>
    <row r="65" spans="1:62" outlineLevel="1" x14ac:dyDescent="0.2">
      <c r="E65" s="6"/>
      <c r="L65" s="6"/>
      <c r="S65" s="6"/>
      <c r="Z65" s="6"/>
      <c r="AG65" s="6"/>
      <c r="AN65" s="6"/>
      <c r="AU65" s="6"/>
      <c r="BB65" s="6"/>
    </row>
    <row r="66" spans="1:62" s="4" customFormat="1" outlineLevel="1" x14ac:dyDescent="0.2">
      <c r="B66" s="4" t="s">
        <v>173</v>
      </c>
      <c r="E66" s="10"/>
      <c r="I66" s="4" t="s">
        <v>173</v>
      </c>
      <c r="L66" s="10"/>
      <c r="P66" s="4" t="s">
        <v>173</v>
      </c>
      <c r="S66" s="10"/>
      <c r="W66" s="4" t="s">
        <v>173</v>
      </c>
      <c r="Z66" s="10"/>
      <c r="AD66" s="4" t="s">
        <v>173</v>
      </c>
      <c r="AG66" s="10"/>
      <c r="AK66" s="4" t="s">
        <v>173</v>
      </c>
      <c r="AN66" s="10"/>
      <c r="AR66" s="4" t="s">
        <v>173</v>
      </c>
      <c r="AU66" s="10"/>
      <c r="AY66" s="4" t="s">
        <v>173</v>
      </c>
      <c r="BB66" s="10"/>
      <c r="BF66" s="4" t="s">
        <v>173</v>
      </c>
    </row>
    <row r="67" spans="1:62" outlineLevel="2" x14ac:dyDescent="0.2">
      <c r="A67" s="3" t="s">
        <v>113</v>
      </c>
      <c r="B67" s="3" t="s">
        <v>114</v>
      </c>
      <c r="C67" s="3">
        <v>0</v>
      </c>
      <c r="D67" s="3">
        <v>20000</v>
      </c>
      <c r="E67" s="6">
        <f t="shared" ref="E67:E70" si="97">L67+S67+Z67+AG67+AN67+AU67+BB67</f>
        <v>0</v>
      </c>
      <c r="F67" s="3">
        <v>50500</v>
      </c>
      <c r="H67" s="3" t="s">
        <v>113</v>
      </c>
      <c r="I67" s="3" t="s">
        <v>114</v>
      </c>
      <c r="J67" s="3">
        <v>0</v>
      </c>
      <c r="K67" s="3">
        <v>0</v>
      </c>
      <c r="L67" s="6"/>
      <c r="M67" s="3">
        <v>0</v>
      </c>
      <c r="O67" s="3" t="s">
        <v>113</v>
      </c>
      <c r="P67" s="3" t="s">
        <v>114</v>
      </c>
      <c r="Q67" s="3">
        <v>0</v>
      </c>
      <c r="R67" s="3">
        <v>0</v>
      </c>
      <c r="S67" s="6"/>
      <c r="T67" s="3">
        <v>0</v>
      </c>
      <c r="V67" s="3" t="s">
        <v>113</v>
      </c>
      <c r="W67" s="3" t="s">
        <v>114</v>
      </c>
      <c r="X67" s="3">
        <v>0</v>
      </c>
      <c r="Y67" s="3">
        <v>0</v>
      </c>
      <c r="Z67" s="6"/>
      <c r="AA67" s="3">
        <v>0</v>
      </c>
      <c r="AC67" s="3" t="s">
        <v>113</v>
      </c>
      <c r="AD67" s="3" t="s">
        <v>114</v>
      </c>
      <c r="AE67" s="3">
        <v>0</v>
      </c>
      <c r="AF67" s="3">
        <v>20000</v>
      </c>
      <c r="AG67" s="6"/>
      <c r="AH67" s="3">
        <v>19200</v>
      </c>
      <c r="AJ67" s="3" t="s">
        <v>113</v>
      </c>
      <c r="AK67" s="3" t="s">
        <v>114</v>
      </c>
      <c r="AL67" s="3">
        <v>0</v>
      </c>
      <c r="AM67" s="3">
        <v>0</v>
      </c>
      <c r="AN67" s="6"/>
      <c r="AO67" s="3">
        <v>31300</v>
      </c>
      <c r="AQ67" s="3" t="s">
        <v>113</v>
      </c>
      <c r="AR67" s="3" t="s">
        <v>114</v>
      </c>
      <c r="AS67" s="3">
        <v>0</v>
      </c>
      <c r="AT67" s="3">
        <v>0</v>
      </c>
      <c r="AU67" s="6"/>
      <c r="AV67" s="3">
        <v>0</v>
      </c>
      <c r="AX67" s="3" t="s">
        <v>113</v>
      </c>
      <c r="AY67" s="3" t="s">
        <v>114</v>
      </c>
      <c r="AZ67" s="3">
        <v>0</v>
      </c>
      <c r="BA67" s="3">
        <v>0</v>
      </c>
      <c r="BB67" s="6"/>
      <c r="BC67" s="3">
        <v>0</v>
      </c>
      <c r="BE67" s="3" t="s">
        <v>113</v>
      </c>
      <c r="BF67" s="3" t="s">
        <v>114</v>
      </c>
      <c r="BG67" s="3">
        <f t="shared" ref="BG67" si="98">J67+Q67+X67+AE67+AL67+AS67+AZ67</f>
        <v>0</v>
      </c>
      <c r="BH67" s="3">
        <f t="shared" ref="BH67:BI67" si="99">K67+R67+Y67+AF67+AM67+AT67+BA67</f>
        <v>20000</v>
      </c>
      <c r="BI67" s="3">
        <f t="shared" si="99"/>
        <v>0</v>
      </c>
      <c r="BJ67" s="3">
        <f t="shared" ref="BJ67" si="100">M67+T67+AA67+AH67+AO67+AV67+BC67</f>
        <v>50500</v>
      </c>
    </row>
    <row r="68" spans="1:62" outlineLevel="2" x14ac:dyDescent="0.2">
      <c r="A68" s="3" t="s">
        <v>47</v>
      </c>
      <c r="B68" s="3" t="s">
        <v>48</v>
      </c>
      <c r="C68" s="3">
        <v>8000</v>
      </c>
      <c r="D68" s="3">
        <v>0</v>
      </c>
      <c r="E68" s="6">
        <f t="shared" si="97"/>
        <v>50000</v>
      </c>
      <c r="F68" s="3">
        <v>0</v>
      </c>
      <c r="H68" s="3" t="s">
        <v>47</v>
      </c>
      <c r="I68" s="3" t="s">
        <v>48</v>
      </c>
      <c r="J68" s="3">
        <v>0</v>
      </c>
      <c r="K68" s="3">
        <v>0</v>
      </c>
      <c r="L68" s="6"/>
      <c r="M68" s="3">
        <v>0</v>
      </c>
      <c r="O68" s="3" t="s">
        <v>47</v>
      </c>
      <c r="P68" s="3" t="s">
        <v>48</v>
      </c>
      <c r="Q68" s="3">
        <f>SUM(Q50:Q50)</f>
        <v>0</v>
      </c>
      <c r="R68" s="3">
        <f>SUM(R50:R50)</f>
        <v>0</v>
      </c>
      <c r="S68" s="6"/>
      <c r="T68" s="3">
        <f>SUM(T50:T50)</f>
        <v>0</v>
      </c>
      <c r="V68" s="3" t="s">
        <v>47</v>
      </c>
      <c r="W68" s="3" t="s">
        <v>48</v>
      </c>
      <c r="X68" s="3">
        <v>0</v>
      </c>
      <c r="Y68" s="3">
        <v>0</v>
      </c>
      <c r="Z68" s="6"/>
      <c r="AA68" s="3">
        <v>0</v>
      </c>
      <c r="AC68" s="3" t="s">
        <v>47</v>
      </c>
      <c r="AD68" s="3" t="s">
        <v>48</v>
      </c>
      <c r="AE68" s="3">
        <v>0</v>
      </c>
      <c r="AF68" s="3">
        <v>0</v>
      </c>
      <c r="AG68" s="6"/>
      <c r="AH68" s="3">
        <v>0</v>
      </c>
      <c r="AJ68" s="3" t="s">
        <v>47</v>
      </c>
      <c r="AK68" s="3" t="s">
        <v>48</v>
      </c>
      <c r="AL68" s="3">
        <v>8000</v>
      </c>
      <c r="AM68" s="3">
        <v>0</v>
      </c>
      <c r="AN68" s="6">
        <v>50000</v>
      </c>
      <c r="AO68" s="3">
        <v>0</v>
      </c>
      <c r="AQ68" s="3" t="s">
        <v>47</v>
      </c>
      <c r="AR68" s="3" t="s">
        <v>48</v>
      </c>
      <c r="AS68" s="3">
        <v>0</v>
      </c>
      <c r="AT68" s="3">
        <v>0</v>
      </c>
      <c r="AU68" s="6"/>
      <c r="AV68" s="3">
        <v>0</v>
      </c>
      <c r="AX68" s="3" t="s">
        <v>47</v>
      </c>
      <c r="AY68" s="3" t="s">
        <v>48</v>
      </c>
      <c r="AZ68" s="3">
        <v>0</v>
      </c>
      <c r="BA68" s="3">
        <v>0</v>
      </c>
      <c r="BB68" s="6"/>
      <c r="BC68" s="3">
        <v>0</v>
      </c>
      <c r="BE68" s="3" t="s">
        <v>47</v>
      </c>
      <c r="BF68" s="3" t="s">
        <v>48</v>
      </c>
      <c r="BG68" s="3">
        <f t="shared" si="26"/>
        <v>8000</v>
      </c>
      <c r="BH68" s="3">
        <f t="shared" ref="BH68:BH70" si="101">K68+R68+Y68+AF68+AM68+AT68+BA68</f>
        <v>0</v>
      </c>
      <c r="BI68" s="3">
        <f t="shared" ref="BI68:BI70" si="102">L68+S68+Z68+AG68+AN68+AU68+BB68</f>
        <v>50000</v>
      </c>
      <c r="BJ68" s="3">
        <f t="shared" si="28"/>
        <v>0</v>
      </c>
    </row>
    <row r="69" spans="1:62" outlineLevel="2" x14ac:dyDescent="0.2">
      <c r="A69" s="3" t="s">
        <v>49</v>
      </c>
      <c r="B69" s="3" t="s">
        <v>50</v>
      </c>
      <c r="C69" s="3">
        <v>76500</v>
      </c>
      <c r="D69" s="3">
        <v>0</v>
      </c>
      <c r="E69" s="6">
        <f t="shared" si="97"/>
        <v>75000</v>
      </c>
      <c r="F69" s="3">
        <v>0</v>
      </c>
      <c r="H69" s="3" t="s">
        <v>49</v>
      </c>
      <c r="I69" s="3" t="s">
        <v>50</v>
      </c>
      <c r="J69" s="3">
        <v>0</v>
      </c>
      <c r="K69" s="3">
        <v>0</v>
      </c>
      <c r="L69" s="6"/>
      <c r="M69" s="3">
        <v>0</v>
      </c>
      <c r="O69" s="3" t="s">
        <v>49</v>
      </c>
      <c r="P69" s="3" t="s">
        <v>50</v>
      </c>
      <c r="Q69" s="3">
        <v>0</v>
      </c>
      <c r="R69" s="3">
        <f>SUM(R36:R68)</f>
        <v>0</v>
      </c>
      <c r="S69" s="6"/>
      <c r="T69" s="3">
        <f>SUM(T36:T68)</f>
        <v>0</v>
      </c>
      <c r="V69" s="3" t="s">
        <v>49</v>
      </c>
      <c r="W69" s="3" t="s">
        <v>50</v>
      </c>
      <c r="X69" s="3">
        <v>0</v>
      </c>
      <c r="Y69" s="3">
        <v>0</v>
      </c>
      <c r="Z69" s="6"/>
      <c r="AA69" s="3">
        <v>0</v>
      </c>
      <c r="AC69" s="3" t="s">
        <v>49</v>
      </c>
      <c r="AD69" s="3" t="s">
        <v>50</v>
      </c>
      <c r="AE69" s="3">
        <v>0</v>
      </c>
      <c r="AF69" s="3">
        <v>0</v>
      </c>
      <c r="AG69" s="6"/>
      <c r="AH69" s="3">
        <v>0</v>
      </c>
      <c r="AJ69" s="3" t="s">
        <v>49</v>
      </c>
      <c r="AK69" s="3" t="s">
        <v>50</v>
      </c>
      <c r="AL69" s="3">
        <v>76500</v>
      </c>
      <c r="AM69" s="3">
        <v>0</v>
      </c>
      <c r="AN69" s="6">
        <v>75000</v>
      </c>
      <c r="AO69" s="3">
        <v>0</v>
      </c>
      <c r="AQ69" s="3" t="s">
        <v>49</v>
      </c>
      <c r="AR69" s="3" t="s">
        <v>50</v>
      </c>
      <c r="AS69" s="3">
        <v>0</v>
      </c>
      <c r="AT69" s="3">
        <v>0</v>
      </c>
      <c r="AU69" s="6"/>
      <c r="AV69" s="3">
        <v>0</v>
      </c>
      <c r="AX69" s="3" t="s">
        <v>49</v>
      </c>
      <c r="AY69" s="3" t="s">
        <v>50</v>
      </c>
      <c r="AZ69" s="3">
        <v>0</v>
      </c>
      <c r="BA69" s="3">
        <v>0</v>
      </c>
      <c r="BB69" s="6"/>
      <c r="BC69" s="3">
        <v>0</v>
      </c>
      <c r="BE69" s="3" t="s">
        <v>49</v>
      </c>
      <c r="BF69" s="3" t="s">
        <v>50</v>
      </c>
      <c r="BG69" s="3">
        <f>J69+Q69+X69+AE69+AL69+AS69+AZ69</f>
        <v>76500</v>
      </c>
      <c r="BH69" s="3">
        <f t="shared" si="101"/>
        <v>0</v>
      </c>
      <c r="BI69" s="3">
        <f t="shared" si="102"/>
        <v>75000</v>
      </c>
      <c r="BJ69" s="3">
        <f t="shared" si="28"/>
        <v>0</v>
      </c>
    </row>
    <row r="70" spans="1:62" outlineLevel="2" x14ac:dyDescent="0.2">
      <c r="A70" s="3" t="s">
        <v>51</v>
      </c>
      <c r="B70" s="3" t="s">
        <v>52</v>
      </c>
      <c r="C70" s="3">
        <v>184240</v>
      </c>
      <c r="D70" s="3">
        <v>7000</v>
      </c>
      <c r="E70" s="6">
        <f t="shared" si="97"/>
        <v>100000</v>
      </c>
      <c r="F70" s="3">
        <v>80882</v>
      </c>
      <c r="H70" s="3" t="s">
        <v>51</v>
      </c>
      <c r="I70" s="3" t="s">
        <v>52</v>
      </c>
      <c r="J70" s="3">
        <v>0</v>
      </c>
      <c r="K70" s="3">
        <v>0</v>
      </c>
      <c r="L70" s="6"/>
      <c r="M70" s="3">
        <v>0</v>
      </c>
      <c r="O70" s="3" t="s">
        <v>51</v>
      </c>
      <c r="P70" s="3" t="s">
        <v>52</v>
      </c>
      <c r="Q70" s="3">
        <f t="shared" ref="Q70:T70" si="103">SUM(Q68:Q69)</f>
        <v>0</v>
      </c>
      <c r="R70" s="3">
        <f t="shared" si="103"/>
        <v>0</v>
      </c>
      <c r="S70" s="6"/>
      <c r="T70" s="3">
        <f t="shared" si="103"/>
        <v>0</v>
      </c>
      <c r="V70" s="3" t="s">
        <v>51</v>
      </c>
      <c r="W70" s="3" t="s">
        <v>52</v>
      </c>
      <c r="X70" s="3">
        <v>0</v>
      </c>
      <c r="Y70" s="3">
        <v>0</v>
      </c>
      <c r="Z70" s="6"/>
      <c r="AA70" s="3">
        <v>0</v>
      </c>
      <c r="AC70" s="3" t="s">
        <v>51</v>
      </c>
      <c r="AD70" s="3" t="s">
        <v>52</v>
      </c>
      <c r="AE70" s="3">
        <v>0</v>
      </c>
      <c r="AF70" s="3">
        <v>0</v>
      </c>
      <c r="AG70" s="6"/>
      <c r="AH70" s="3">
        <v>0</v>
      </c>
      <c r="AJ70" s="3" t="s">
        <v>51</v>
      </c>
      <c r="AK70" s="3" t="s">
        <v>52</v>
      </c>
      <c r="AL70" s="3">
        <v>184240</v>
      </c>
      <c r="AM70" s="3">
        <v>0</v>
      </c>
      <c r="AN70" s="6">
        <v>100000</v>
      </c>
      <c r="AO70" s="3">
        <v>80882</v>
      </c>
      <c r="AQ70" s="3" t="s">
        <v>51</v>
      </c>
      <c r="AR70" s="3" t="s">
        <v>52</v>
      </c>
      <c r="AS70" s="3">
        <v>0</v>
      </c>
      <c r="AT70" s="3">
        <v>7000</v>
      </c>
      <c r="AU70" s="6">
        <v>0</v>
      </c>
      <c r="AV70" s="3">
        <v>0</v>
      </c>
      <c r="AX70" s="3" t="s">
        <v>51</v>
      </c>
      <c r="AY70" s="3" t="s">
        <v>52</v>
      </c>
      <c r="AZ70" s="3">
        <v>0</v>
      </c>
      <c r="BA70" s="3">
        <v>0</v>
      </c>
      <c r="BB70" s="6"/>
      <c r="BC70" s="3">
        <v>0</v>
      </c>
      <c r="BE70" s="3" t="s">
        <v>51</v>
      </c>
      <c r="BF70" s="3" t="s">
        <v>52</v>
      </c>
      <c r="BG70" s="3">
        <f t="shared" si="26"/>
        <v>184240</v>
      </c>
      <c r="BH70" s="3">
        <f t="shared" si="101"/>
        <v>7000</v>
      </c>
      <c r="BI70" s="3">
        <f t="shared" si="102"/>
        <v>100000</v>
      </c>
      <c r="BJ70" s="3">
        <f t="shared" si="28"/>
        <v>80882</v>
      </c>
    </row>
    <row r="71" spans="1:62" s="5" customFormat="1" ht="15" outlineLevel="1" x14ac:dyDescent="0.25">
      <c r="B71" s="5" t="s">
        <v>141</v>
      </c>
      <c r="C71" s="5">
        <f>SUM(C67:C70)</f>
        <v>268740</v>
      </c>
      <c r="D71" s="5">
        <f>SUM(D67:D70)</f>
        <v>27000</v>
      </c>
      <c r="E71" s="9">
        <f>SUM(E67:E70)</f>
        <v>225000</v>
      </c>
      <c r="F71" s="5">
        <f>SUM(F67:F70)</f>
        <v>131382</v>
      </c>
      <c r="I71" s="5" t="s">
        <v>141</v>
      </c>
      <c r="J71" s="5">
        <f>SUM(J67:J70)</f>
        <v>0</v>
      </c>
      <c r="K71" s="5">
        <f>SUM(K67:K70)</f>
        <v>0</v>
      </c>
      <c r="L71" s="9">
        <f>SUM(L67:L70)</f>
        <v>0</v>
      </c>
      <c r="M71" s="5">
        <f>SUM(M67:M70)</f>
        <v>0</v>
      </c>
      <c r="P71" s="5" t="s">
        <v>141</v>
      </c>
      <c r="Q71" s="5">
        <f>SUM(Q67:Q70)</f>
        <v>0</v>
      </c>
      <c r="R71" s="5">
        <f t="shared" ref="R71:T71" si="104">SUM(R67:R70)</f>
        <v>0</v>
      </c>
      <c r="S71" s="9">
        <f>SUM(S67:S70)</f>
        <v>0</v>
      </c>
      <c r="T71" s="5">
        <f t="shared" si="104"/>
        <v>0</v>
      </c>
      <c r="W71" s="5" t="s">
        <v>141</v>
      </c>
      <c r="X71" s="5">
        <f>SUM(X67:X70)</f>
        <v>0</v>
      </c>
      <c r="Y71" s="5">
        <f>SUM(Y67:Y70)</f>
        <v>0</v>
      </c>
      <c r="Z71" s="9">
        <f>SUM(Z67:Z70)</f>
        <v>0</v>
      </c>
      <c r="AA71" s="5">
        <f>SUM(AA67:AA70)</f>
        <v>0</v>
      </c>
      <c r="AD71" s="5" t="s">
        <v>141</v>
      </c>
      <c r="AE71" s="5">
        <f>SUM(AE67:AE70)</f>
        <v>0</v>
      </c>
      <c r="AF71" s="5">
        <f>SUM(AF67:AF70)</f>
        <v>20000</v>
      </c>
      <c r="AG71" s="9">
        <f>SUM(AG67:AG70)</f>
        <v>0</v>
      </c>
      <c r="AH71" s="5">
        <f>SUM(AH67:AH70)</f>
        <v>19200</v>
      </c>
      <c r="AK71" s="5" t="s">
        <v>141</v>
      </c>
      <c r="AL71" s="5">
        <f>SUM(AL67:AL70)</f>
        <v>268740</v>
      </c>
      <c r="AM71" s="5">
        <f>SUM(AM67:AM70)</f>
        <v>0</v>
      </c>
      <c r="AN71" s="9">
        <f>SUM(AN67:AN70)</f>
        <v>225000</v>
      </c>
      <c r="AO71" s="5">
        <f>SUM(AO67:AO70)</f>
        <v>112182</v>
      </c>
      <c r="AR71" s="5" t="s">
        <v>141</v>
      </c>
      <c r="AS71" s="5">
        <f>SUM(AS67:AS70)</f>
        <v>0</v>
      </c>
      <c r="AT71" s="5">
        <f>SUM(AT67:AT70)</f>
        <v>7000</v>
      </c>
      <c r="AU71" s="9">
        <f>SUM(AU67:AU70)</f>
        <v>0</v>
      </c>
      <c r="AV71" s="5">
        <f>SUM(AV67:AV70)</f>
        <v>0</v>
      </c>
      <c r="AY71" s="5" t="s">
        <v>141</v>
      </c>
      <c r="AZ71" s="5">
        <f>SUM(AZ67:AZ70)</f>
        <v>0</v>
      </c>
      <c r="BA71" s="5">
        <f>SUM(BA67:BA70)</f>
        <v>0</v>
      </c>
      <c r="BB71" s="9">
        <f>SUM(BB67:BB70)</f>
        <v>0</v>
      </c>
      <c r="BC71" s="5">
        <f>SUM(BC67:BC70)</f>
        <v>0</v>
      </c>
      <c r="BF71" s="5" t="s">
        <v>141</v>
      </c>
      <c r="BG71" s="5">
        <f>SUM(BG67:BG70)</f>
        <v>268740</v>
      </c>
      <c r="BH71" s="5">
        <f>SUM(BH67:BH70)</f>
        <v>27000</v>
      </c>
      <c r="BI71" s="5">
        <f>SUM(BI67:BI70)</f>
        <v>225000</v>
      </c>
      <c r="BJ71" s="5">
        <f>SUM(BJ67:BJ70)</f>
        <v>131382</v>
      </c>
    </row>
    <row r="72" spans="1:62" outlineLevel="1" x14ac:dyDescent="0.2">
      <c r="E72" s="6"/>
      <c r="L72" s="6"/>
      <c r="S72" s="6"/>
      <c r="Z72" s="6"/>
      <c r="AG72" s="6"/>
      <c r="AN72" s="6"/>
      <c r="AU72" s="6"/>
      <c r="BB72" s="6"/>
    </row>
    <row r="73" spans="1:62" s="4" customFormat="1" outlineLevel="1" x14ac:dyDescent="0.2">
      <c r="B73" s="4" t="s">
        <v>142</v>
      </c>
      <c r="E73" s="10"/>
      <c r="I73" s="4" t="s">
        <v>142</v>
      </c>
      <c r="L73" s="10"/>
      <c r="P73" s="4" t="s">
        <v>142</v>
      </c>
      <c r="S73" s="10"/>
      <c r="W73" s="4" t="s">
        <v>142</v>
      </c>
      <c r="Z73" s="10"/>
      <c r="AD73" s="4" t="s">
        <v>142</v>
      </c>
      <c r="AG73" s="10"/>
      <c r="AK73" s="4" t="s">
        <v>142</v>
      </c>
      <c r="AN73" s="10"/>
      <c r="AR73" s="4" t="s">
        <v>142</v>
      </c>
      <c r="AU73" s="10"/>
      <c r="AY73" s="4" t="s">
        <v>142</v>
      </c>
      <c r="BB73" s="10"/>
      <c r="BF73" s="4" t="s">
        <v>142</v>
      </c>
    </row>
    <row r="74" spans="1:62" outlineLevel="2" x14ac:dyDescent="0.2">
      <c r="A74" s="3" t="s">
        <v>89</v>
      </c>
      <c r="B74" s="3" t="s">
        <v>90</v>
      </c>
      <c r="C74" s="3">
        <v>147600</v>
      </c>
      <c r="D74" s="3">
        <v>153000</v>
      </c>
      <c r="E74" s="6">
        <f t="shared" ref="E74:E83" si="105">L74+S74+Z74+AG74+AN74+AU74+BB74</f>
        <v>149000</v>
      </c>
      <c r="F74" s="3">
        <v>108866</v>
      </c>
      <c r="H74" s="3" t="s">
        <v>89</v>
      </c>
      <c r="I74" s="3" t="s">
        <v>90</v>
      </c>
      <c r="J74" s="3">
        <v>109000</v>
      </c>
      <c r="K74" s="3">
        <v>110000</v>
      </c>
      <c r="L74" s="6">
        <v>110000</v>
      </c>
      <c r="M74" s="3">
        <v>77190</v>
      </c>
      <c r="O74" s="3" t="s">
        <v>89</v>
      </c>
      <c r="P74" s="3" t="s">
        <v>90</v>
      </c>
      <c r="Q74" s="3">
        <v>0</v>
      </c>
      <c r="R74" s="3">
        <v>0</v>
      </c>
      <c r="S74" s="6"/>
      <c r="T74" s="3">
        <v>0</v>
      </c>
      <c r="V74" s="3" t="s">
        <v>89</v>
      </c>
      <c r="W74" s="3" t="s">
        <v>90</v>
      </c>
      <c r="X74" s="3">
        <v>0</v>
      </c>
      <c r="Y74" s="3">
        <v>0</v>
      </c>
      <c r="Z74" s="6"/>
      <c r="AA74" s="3">
        <v>0</v>
      </c>
      <c r="AC74" s="3" t="s">
        <v>89</v>
      </c>
      <c r="AD74" s="3" t="s">
        <v>90</v>
      </c>
      <c r="AE74" s="3">
        <v>0</v>
      </c>
      <c r="AF74" s="3">
        <v>7000</v>
      </c>
      <c r="AG74" s="6"/>
      <c r="AH74" s="3">
        <v>9500</v>
      </c>
      <c r="AJ74" s="3" t="s">
        <v>89</v>
      </c>
      <c r="AK74" s="3" t="s">
        <v>90</v>
      </c>
      <c r="AL74" s="3">
        <v>0</v>
      </c>
      <c r="AM74" s="3">
        <v>0</v>
      </c>
      <c r="AN74" s="6"/>
      <c r="AO74" s="3">
        <v>0</v>
      </c>
      <c r="AQ74" s="3" t="s">
        <v>89</v>
      </c>
      <c r="AR74" s="3" t="s">
        <v>90</v>
      </c>
      <c r="AS74" s="3">
        <v>29600</v>
      </c>
      <c r="AT74" s="3">
        <v>27000</v>
      </c>
      <c r="AU74" s="6">
        <v>30000</v>
      </c>
      <c r="AV74" s="3">
        <v>15051</v>
      </c>
      <c r="AX74" s="3" t="s">
        <v>89</v>
      </c>
      <c r="AY74" s="3" t="s">
        <v>90</v>
      </c>
      <c r="AZ74" s="3">
        <v>9000</v>
      </c>
      <c r="BA74" s="3">
        <v>9000</v>
      </c>
      <c r="BB74" s="6">
        <v>9000</v>
      </c>
      <c r="BC74" s="3">
        <v>7125</v>
      </c>
      <c r="BE74" s="3" t="s">
        <v>89</v>
      </c>
      <c r="BF74" s="3" t="s">
        <v>90</v>
      </c>
      <c r="BG74" s="3">
        <f t="shared" ref="BG74:BG83" si="106">J74+Q74+X74+AE74+AL74+AS74+AZ74</f>
        <v>147600</v>
      </c>
      <c r="BH74" s="3">
        <f t="shared" ref="BH74:BI74" si="107">K74+R74+Y74+AF74+AM74+AT74+BA74</f>
        <v>153000</v>
      </c>
      <c r="BI74" s="3">
        <f t="shared" si="107"/>
        <v>149000</v>
      </c>
      <c r="BJ74" s="3">
        <f t="shared" ref="BJ74:BJ83" si="108">M74+T74+AA74+AH74+AO74+AV74+BC74</f>
        <v>108866</v>
      </c>
    </row>
    <row r="75" spans="1:62" outlineLevel="2" x14ac:dyDescent="0.2">
      <c r="A75" s="3" t="s">
        <v>91</v>
      </c>
      <c r="B75" s="3" t="s">
        <v>92</v>
      </c>
      <c r="C75" s="3">
        <v>2290.3000000000002</v>
      </c>
      <c r="D75" s="3">
        <v>500</v>
      </c>
      <c r="E75" s="6">
        <f t="shared" si="105"/>
        <v>1000</v>
      </c>
      <c r="F75" s="3">
        <v>460</v>
      </c>
      <c r="H75" s="3" t="s">
        <v>91</v>
      </c>
      <c r="I75" s="3" t="s">
        <v>92</v>
      </c>
      <c r="J75" s="3">
        <v>2290.3000000000002</v>
      </c>
      <c r="K75" s="3">
        <v>500</v>
      </c>
      <c r="L75" s="6">
        <v>1000</v>
      </c>
      <c r="M75" s="3">
        <v>460</v>
      </c>
      <c r="O75" s="3" t="s">
        <v>91</v>
      </c>
      <c r="P75" s="3" t="s">
        <v>92</v>
      </c>
      <c r="Q75" s="3">
        <v>0</v>
      </c>
      <c r="R75" s="3">
        <v>0</v>
      </c>
      <c r="S75" s="6"/>
      <c r="T75" s="3">
        <v>0</v>
      </c>
      <c r="V75" s="3" t="s">
        <v>91</v>
      </c>
      <c r="W75" s="3" t="s">
        <v>92</v>
      </c>
      <c r="X75" s="3">
        <v>0</v>
      </c>
      <c r="Y75" s="3">
        <v>0</v>
      </c>
      <c r="Z75" s="6"/>
      <c r="AA75" s="3">
        <v>0</v>
      </c>
      <c r="AC75" s="3" t="s">
        <v>91</v>
      </c>
      <c r="AD75" s="3" t="s">
        <v>92</v>
      </c>
      <c r="AE75" s="3">
        <v>0</v>
      </c>
      <c r="AF75" s="3">
        <v>0</v>
      </c>
      <c r="AG75" s="6"/>
      <c r="AH75" s="3">
        <v>0</v>
      </c>
      <c r="AJ75" s="3" t="s">
        <v>91</v>
      </c>
      <c r="AK75" s="3" t="s">
        <v>92</v>
      </c>
      <c r="AL75" s="3">
        <v>0</v>
      </c>
      <c r="AM75" s="3">
        <v>0</v>
      </c>
      <c r="AN75" s="6"/>
      <c r="AO75" s="3">
        <v>0</v>
      </c>
      <c r="AQ75" s="3" t="s">
        <v>91</v>
      </c>
      <c r="AR75" s="3" t="s">
        <v>92</v>
      </c>
      <c r="AS75" s="3">
        <v>0</v>
      </c>
      <c r="AT75" s="3">
        <v>0</v>
      </c>
      <c r="AU75" s="6"/>
      <c r="AV75" s="3">
        <v>0</v>
      </c>
      <c r="AX75" s="3" t="s">
        <v>91</v>
      </c>
      <c r="AY75" s="3" t="s">
        <v>92</v>
      </c>
      <c r="AZ75" s="3">
        <v>0</v>
      </c>
      <c r="BA75" s="3">
        <v>0</v>
      </c>
      <c r="BB75" s="6"/>
      <c r="BC75" s="3">
        <v>0</v>
      </c>
      <c r="BE75" s="3" t="s">
        <v>91</v>
      </c>
      <c r="BF75" s="3" t="s">
        <v>92</v>
      </c>
      <c r="BG75" s="3">
        <f t="shared" si="106"/>
        <v>2290.3000000000002</v>
      </c>
      <c r="BH75" s="3">
        <f t="shared" ref="BH75:BH83" si="109">K75+R75+Y75+AF75+AM75+AT75+BA75</f>
        <v>500</v>
      </c>
      <c r="BI75" s="3">
        <f t="shared" ref="BI75:BI83" si="110">L75+S75+Z75+AG75+AN75+AU75+BB75</f>
        <v>1000</v>
      </c>
      <c r="BJ75" s="3">
        <f t="shared" si="108"/>
        <v>460</v>
      </c>
    </row>
    <row r="76" spans="1:62" outlineLevel="2" x14ac:dyDescent="0.2">
      <c r="A76" s="3" t="s">
        <v>93</v>
      </c>
      <c r="B76" s="3" t="s">
        <v>94</v>
      </c>
      <c r="C76" s="3">
        <v>4427</v>
      </c>
      <c r="D76" s="3">
        <v>12000</v>
      </c>
      <c r="E76" s="6">
        <f t="shared" si="105"/>
        <v>6000</v>
      </c>
      <c r="F76" s="3">
        <v>13443</v>
      </c>
      <c r="H76" s="3" t="s">
        <v>93</v>
      </c>
      <c r="I76" s="3" t="s">
        <v>94</v>
      </c>
      <c r="J76" s="3">
        <v>4427</v>
      </c>
      <c r="K76" s="3">
        <v>12000</v>
      </c>
      <c r="L76" s="6">
        <v>6000</v>
      </c>
      <c r="M76" s="3">
        <v>13443</v>
      </c>
      <c r="O76" s="3" t="s">
        <v>93</v>
      </c>
      <c r="P76" s="3" t="s">
        <v>94</v>
      </c>
      <c r="Q76" s="3">
        <v>0</v>
      </c>
      <c r="R76" s="3">
        <v>0</v>
      </c>
      <c r="S76" s="6"/>
      <c r="T76" s="3">
        <v>0</v>
      </c>
      <c r="V76" s="3" t="s">
        <v>93</v>
      </c>
      <c r="W76" s="3" t="s">
        <v>94</v>
      </c>
      <c r="X76" s="3">
        <v>0</v>
      </c>
      <c r="Y76" s="3">
        <v>0</v>
      </c>
      <c r="Z76" s="6"/>
      <c r="AA76" s="3">
        <v>0</v>
      </c>
      <c r="AC76" s="3" t="s">
        <v>93</v>
      </c>
      <c r="AD76" s="3" t="s">
        <v>94</v>
      </c>
      <c r="AE76" s="3">
        <v>0</v>
      </c>
      <c r="AF76" s="3">
        <v>0</v>
      </c>
      <c r="AG76" s="6"/>
      <c r="AH76" s="3">
        <v>0</v>
      </c>
      <c r="AJ76" s="3" t="s">
        <v>93</v>
      </c>
      <c r="AK76" s="3" t="s">
        <v>94</v>
      </c>
      <c r="AL76" s="3">
        <v>0</v>
      </c>
      <c r="AM76" s="3">
        <v>0</v>
      </c>
      <c r="AN76" s="6"/>
      <c r="AO76" s="3">
        <v>0</v>
      </c>
      <c r="AQ76" s="3" t="s">
        <v>93</v>
      </c>
      <c r="AR76" s="3" t="s">
        <v>94</v>
      </c>
      <c r="AS76" s="3">
        <v>0</v>
      </c>
      <c r="AT76" s="3">
        <v>0</v>
      </c>
      <c r="AU76" s="6"/>
      <c r="AV76" s="3">
        <v>0</v>
      </c>
      <c r="AX76" s="3" t="s">
        <v>93</v>
      </c>
      <c r="AY76" s="3" t="s">
        <v>94</v>
      </c>
      <c r="AZ76" s="3">
        <v>0</v>
      </c>
      <c r="BA76" s="3">
        <v>0</v>
      </c>
      <c r="BB76" s="6"/>
      <c r="BC76" s="3">
        <v>0</v>
      </c>
      <c r="BE76" s="3" t="s">
        <v>93</v>
      </c>
      <c r="BF76" s="3" t="s">
        <v>94</v>
      </c>
      <c r="BG76" s="3">
        <f t="shared" si="106"/>
        <v>4427</v>
      </c>
      <c r="BH76" s="3">
        <f t="shared" si="109"/>
        <v>12000</v>
      </c>
      <c r="BI76" s="3">
        <f t="shared" si="110"/>
        <v>6000</v>
      </c>
      <c r="BJ76" s="3">
        <f t="shared" si="108"/>
        <v>13443</v>
      </c>
    </row>
    <row r="77" spans="1:62" outlineLevel="2" x14ac:dyDescent="0.2">
      <c r="A77" s="3" t="s">
        <v>95</v>
      </c>
      <c r="B77" s="3" t="s">
        <v>96</v>
      </c>
      <c r="C77" s="3">
        <v>0</v>
      </c>
      <c r="D77" s="3">
        <v>3000</v>
      </c>
      <c r="E77" s="6">
        <f t="shared" si="105"/>
        <v>0</v>
      </c>
      <c r="F77" s="3">
        <v>0</v>
      </c>
      <c r="H77" s="3" t="s">
        <v>95</v>
      </c>
      <c r="I77" s="3" t="s">
        <v>96</v>
      </c>
      <c r="J77" s="3">
        <v>0</v>
      </c>
      <c r="K77" s="3">
        <v>0</v>
      </c>
      <c r="L77" s="6">
        <v>0</v>
      </c>
      <c r="M77" s="3">
        <v>0</v>
      </c>
      <c r="O77" s="3" t="s">
        <v>95</v>
      </c>
      <c r="P77" s="3" t="s">
        <v>96</v>
      </c>
      <c r="Q77" s="3">
        <v>0</v>
      </c>
      <c r="R77" s="3">
        <v>0</v>
      </c>
      <c r="S77" s="6"/>
      <c r="T77" s="3">
        <v>0</v>
      </c>
      <c r="V77" s="3" t="s">
        <v>95</v>
      </c>
      <c r="W77" s="3" t="s">
        <v>96</v>
      </c>
      <c r="X77" s="3">
        <v>0</v>
      </c>
      <c r="Y77" s="3">
        <v>3000</v>
      </c>
      <c r="Z77" s="6"/>
      <c r="AA77" s="3">
        <v>0</v>
      </c>
      <c r="AC77" s="3" t="s">
        <v>95</v>
      </c>
      <c r="AD77" s="3" t="s">
        <v>96</v>
      </c>
      <c r="AE77" s="3">
        <v>0</v>
      </c>
      <c r="AF77" s="3">
        <v>0</v>
      </c>
      <c r="AG77" s="6"/>
      <c r="AH77" s="3">
        <v>0</v>
      </c>
      <c r="AJ77" s="3" t="s">
        <v>95</v>
      </c>
      <c r="AK77" s="3" t="s">
        <v>96</v>
      </c>
      <c r="AL77" s="3">
        <v>0</v>
      </c>
      <c r="AM77" s="3">
        <v>0</v>
      </c>
      <c r="AN77" s="6"/>
      <c r="AO77" s="3">
        <v>0</v>
      </c>
      <c r="AQ77" s="3" t="s">
        <v>95</v>
      </c>
      <c r="AR77" s="3" t="s">
        <v>96</v>
      </c>
      <c r="AS77" s="3">
        <v>0</v>
      </c>
      <c r="AT77" s="3">
        <v>0</v>
      </c>
      <c r="AU77" s="6"/>
      <c r="AV77" s="3">
        <v>0</v>
      </c>
      <c r="AX77" s="3" t="s">
        <v>95</v>
      </c>
      <c r="AY77" s="3" t="s">
        <v>96</v>
      </c>
      <c r="AZ77" s="3">
        <v>0</v>
      </c>
      <c r="BA77" s="3">
        <v>0</v>
      </c>
      <c r="BB77" s="6"/>
      <c r="BC77" s="3">
        <v>0</v>
      </c>
      <c r="BE77" s="3" t="s">
        <v>95</v>
      </c>
      <c r="BF77" s="3" t="s">
        <v>96</v>
      </c>
      <c r="BG77" s="3">
        <f t="shared" si="106"/>
        <v>0</v>
      </c>
      <c r="BH77" s="3">
        <f t="shared" si="109"/>
        <v>3000</v>
      </c>
      <c r="BI77" s="3">
        <f t="shared" si="110"/>
        <v>0</v>
      </c>
      <c r="BJ77" s="3">
        <f t="shared" si="108"/>
        <v>0</v>
      </c>
    </row>
    <row r="78" spans="1:62" outlineLevel="2" x14ac:dyDescent="0.2">
      <c r="A78" s="3" t="s">
        <v>97</v>
      </c>
      <c r="B78" s="3" t="s">
        <v>98</v>
      </c>
      <c r="C78" s="3">
        <v>318750</v>
      </c>
      <c r="D78" s="3">
        <v>320000</v>
      </c>
      <c r="E78" s="6">
        <f t="shared" si="105"/>
        <v>324000</v>
      </c>
      <c r="F78" s="3">
        <v>314550</v>
      </c>
      <c r="H78" s="3" t="s">
        <v>97</v>
      </c>
      <c r="I78" s="3" t="s">
        <v>98</v>
      </c>
      <c r="J78" s="3">
        <v>292750</v>
      </c>
      <c r="K78" s="3">
        <v>142000</v>
      </c>
      <c r="L78" s="6">
        <v>270000</v>
      </c>
      <c r="M78" s="3">
        <v>33225</v>
      </c>
      <c r="O78" s="3" t="s">
        <v>97</v>
      </c>
      <c r="P78" s="3" t="s">
        <v>98</v>
      </c>
      <c r="Q78" s="3">
        <v>0</v>
      </c>
      <c r="R78" s="3">
        <v>10000</v>
      </c>
      <c r="S78" s="6"/>
      <c r="T78" s="3">
        <v>0</v>
      </c>
      <c r="V78" s="3" t="s">
        <v>97</v>
      </c>
      <c r="W78" s="3" t="s">
        <v>98</v>
      </c>
      <c r="X78" s="3">
        <v>26000</v>
      </c>
      <c r="Y78" s="3">
        <v>26000</v>
      </c>
      <c r="Z78" s="6">
        <v>54000</v>
      </c>
      <c r="AA78" s="3">
        <v>47175</v>
      </c>
      <c r="AC78" s="3" t="s">
        <v>97</v>
      </c>
      <c r="AD78" s="3" t="s">
        <v>98</v>
      </c>
      <c r="AE78" s="3">
        <v>0</v>
      </c>
      <c r="AF78" s="3">
        <v>142000</v>
      </c>
      <c r="AG78" s="6"/>
      <c r="AH78" s="3">
        <v>234150</v>
      </c>
      <c r="AJ78" s="3" t="s">
        <v>97</v>
      </c>
      <c r="AK78" s="3" t="s">
        <v>98</v>
      </c>
      <c r="AL78" s="3">
        <v>0</v>
      </c>
      <c r="AM78" s="3">
        <v>0</v>
      </c>
      <c r="AN78" s="6"/>
      <c r="AO78" s="3">
        <v>0</v>
      </c>
      <c r="AQ78" s="3" t="s">
        <v>97</v>
      </c>
      <c r="AR78" s="3" t="s">
        <v>98</v>
      </c>
      <c r="AS78" s="3">
        <v>0</v>
      </c>
      <c r="AT78" s="3">
        <v>0</v>
      </c>
      <c r="AU78" s="6"/>
      <c r="AV78" s="3">
        <v>0</v>
      </c>
      <c r="AX78" s="3" t="s">
        <v>97</v>
      </c>
      <c r="AY78" s="3" t="s">
        <v>98</v>
      </c>
      <c r="AZ78" s="3">
        <v>0</v>
      </c>
      <c r="BA78" s="3">
        <v>0</v>
      </c>
      <c r="BB78" s="6"/>
      <c r="BC78" s="3">
        <v>0</v>
      </c>
      <c r="BE78" s="3" t="s">
        <v>97</v>
      </c>
      <c r="BF78" s="3" t="s">
        <v>98</v>
      </c>
      <c r="BG78" s="3">
        <f t="shared" si="106"/>
        <v>318750</v>
      </c>
      <c r="BH78" s="3">
        <f t="shared" si="109"/>
        <v>320000</v>
      </c>
      <c r="BI78" s="3">
        <f t="shared" si="110"/>
        <v>324000</v>
      </c>
      <c r="BJ78" s="3">
        <f t="shared" si="108"/>
        <v>314550</v>
      </c>
    </row>
    <row r="79" spans="1:62" outlineLevel="2" x14ac:dyDescent="0.2">
      <c r="A79" s="3" t="s">
        <v>99</v>
      </c>
      <c r="B79" s="3" t="s">
        <v>100</v>
      </c>
      <c r="C79" s="3">
        <v>25488</v>
      </c>
      <c r="D79" s="3">
        <v>33200</v>
      </c>
      <c r="E79" s="6">
        <f t="shared" si="105"/>
        <v>26000</v>
      </c>
      <c r="F79" s="3">
        <v>28692</v>
      </c>
      <c r="H79" s="3" t="s">
        <v>99</v>
      </c>
      <c r="I79" s="3" t="s">
        <v>100</v>
      </c>
      <c r="J79" s="3">
        <v>20488</v>
      </c>
      <c r="K79" s="3">
        <v>13600</v>
      </c>
      <c r="L79" s="6">
        <v>21000</v>
      </c>
      <c r="M79" s="3">
        <v>14692</v>
      </c>
      <c r="O79" s="3" t="s">
        <v>99</v>
      </c>
      <c r="P79" s="3" t="s">
        <v>100</v>
      </c>
      <c r="Q79" s="3">
        <v>0</v>
      </c>
      <c r="R79" s="3">
        <v>1000</v>
      </c>
      <c r="S79" s="6"/>
      <c r="T79" s="3">
        <v>0</v>
      </c>
      <c r="V79" s="3" t="s">
        <v>99</v>
      </c>
      <c r="W79" s="3" t="s">
        <v>100</v>
      </c>
      <c r="X79" s="3">
        <v>5000</v>
      </c>
      <c r="Y79" s="3">
        <v>5000</v>
      </c>
      <c r="Z79" s="6">
        <v>5000</v>
      </c>
      <c r="AA79" s="3">
        <v>0</v>
      </c>
      <c r="AC79" s="3" t="s">
        <v>99</v>
      </c>
      <c r="AD79" s="3" t="s">
        <v>100</v>
      </c>
      <c r="AE79" s="3">
        <v>0</v>
      </c>
      <c r="AF79" s="3">
        <v>13600</v>
      </c>
      <c r="AG79" s="6"/>
      <c r="AH79" s="3">
        <v>14000</v>
      </c>
      <c r="AJ79" s="3" t="s">
        <v>99</v>
      </c>
      <c r="AK79" s="3" t="s">
        <v>100</v>
      </c>
      <c r="AL79" s="3">
        <v>0</v>
      </c>
      <c r="AM79" s="3">
        <v>0</v>
      </c>
      <c r="AN79" s="6"/>
      <c r="AO79" s="3">
        <v>0</v>
      </c>
      <c r="AQ79" s="3" t="s">
        <v>99</v>
      </c>
      <c r="AR79" s="3" t="s">
        <v>100</v>
      </c>
      <c r="AS79" s="3">
        <v>0</v>
      </c>
      <c r="AT79" s="3">
        <v>0</v>
      </c>
      <c r="AU79" s="6"/>
      <c r="AV79" s="3">
        <v>0</v>
      </c>
      <c r="AX79" s="3" t="s">
        <v>99</v>
      </c>
      <c r="AY79" s="3" t="s">
        <v>100</v>
      </c>
      <c r="AZ79" s="3">
        <v>0</v>
      </c>
      <c r="BA79" s="3">
        <v>0</v>
      </c>
      <c r="BB79" s="6"/>
      <c r="BC79" s="3">
        <v>0</v>
      </c>
      <c r="BE79" s="3" t="s">
        <v>99</v>
      </c>
      <c r="BF79" s="3" t="s">
        <v>100</v>
      </c>
      <c r="BG79" s="3">
        <f t="shared" si="106"/>
        <v>25488</v>
      </c>
      <c r="BH79" s="3">
        <f t="shared" si="109"/>
        <v>33200</v>
      </c>
      <c r="BI79" s="3">
        <f t="shared" si="110"/>
        <v>26000</v>
      </c>
      <c r="BJ79" s="3">
        <f t="shared" si="108"/>
        <v>28692</v>
      </c>
    </row>
    <row r="80" spans="1:62" outlineLevel="2" x14ac:dyDescent="0.2">
      <c r="A80" s="3" t="s">
        <v>101</v>
      </c>
      <c r="B80" s="3" t="s">
        <v>102</v>
      </c>
      <c r="C80" s="3">
        <v>0</v>
      </c>
      <c r="D80" s="3">
        <v>2000</v>
      </c>
      <c r="E80" s="6">
        <f t="shared" si="105"/>
        <v>2000</v>
      </c>
      <c r="F80" s="3">
        <v>0</v>
      </c>
      <c r="H80" s="3" t="s">
        <v>101</v>
      </c>
      <c r="I80" s="3" t="s">
        <v>102</v>
      </c>
      <c r="J80" s="3">
        <v>0</v>
      </c>
      <c r="K80" s="3">
        <v>0</v>
      </c>
      <c r="L80" s="6">
        <v>0</v>
      </c>
      <c r="M80" s="3">
        <v>0</v>
      </c>
      <c r="O80" s="3" t="s">
        <v>101</v>
      </c>
      <c r="P80" s="3" t="s">
        <v>102</v>
      </c>
      <c r="Q80" s="3">
        <v>0</v>
      </c>
      <c r="R80" s="3">
        <v>8000</v>
      </c>
      <c r="S80" s="6"/>
      <c r="T80" s="3">
        <v>0</v>
      </c>
      <c r="V80" s="3" t="s">
        <v>101</v>
      </c>
      <c r="W80" s="3" t="s">
        <v>102</v>
      </c>
      <c r="X80" s="3">
        <v>0</v>
      </c>
      <c r="Y80" s="3">
        <v>2000</v>
      </c>
      <c r="Z80" s="6">
        <v>2000</v>
      </c>
      <c r="AA80" s="3">
        <v>0</v>
      </c>
      <c r="AC80" s="3" t="s">
        <v>101</v>
      </c>
      <c r="AD80" s="3" t="s">
        <v>102</v>
      </c>
      <c r="AE80" s="3">
        <v>0</v>
      </c>
      <c r="AF80" s="3">
        <v>0</v>
      </c>
      <c r="AG80" s="6"/>
      <c r="AH80" s="3">
        <v>0</v>
      </c>
      <c r="AJ80" s="3" t="s">
        <v>101</v>
      </c>
      <c r="AK80" s="3" t="s">
        <v>102</v>
      </c>
      <c r="AL80" s="3">
        <v>0</v>
      </c>
      <c r="AM80" s="3">
        <v>0</v>
      </c>
      <c r="AN80" s="6"/>
      <c r="AO80" s="3">
        <v>0</v>
      </c>
      <c r="AQ80" s="3" t="s">
        <v>101</v>
      </c>
      <c r="AR80" s="3" t="s">
        <v>102</v>
      </c>
      <c r="AS80" s="3">
        <v>0</v>
      </c>
      <c r="AT80" s="3">
        <v>0</v>
      </c>
      <c r="AU80" s="6"/>
      <c r="AV80" s="3">
        <v>0</v>
      </c>
      <c r="AX80" s="3" t="s">
        <v>101</v>
      </c>
      <c r="AY80" s="3" t="s">
        <v>102</v>
      </c>
      <c r="AZ80" s="3">
        <v>0</v>
      </c>
      <c r="BA80" s="3">
        <v>0</v>
      </c>
      <c r="BB80" s="6"/>
      <c r="BC80" s="3">
        <v>0</v>
      </c>
      <c r="BE80" s="3" t="s">
        <v>101</v>
      </c>
      <c r="BF80" s="3" t="s">
        <v>102</v>
      </c>
      <c r="BG80" s="3">
        <f t="shared" si="106"/>
        <v>0</v>
      </c>
      <c r="BH80" s="3">
        <f t="shared" si="109"/>
        <v>10000</v>
      </c>
      <c r="BI80" s="3">
        <f t="shared" si="110"/>
        <v>2000</v>
      </c>
      <c r="BJ80" s="3">
        <f t="shared" si="108"/>
        <v>0</v>
      </c>
    </row>
    <row r="81" spans="1:62" outlineLevel="2" x14ac:dyDescent="0.2">
      <c r="A81" s="3" t="s">
        <v>103</v>
      </c>
      <c r="B81" s="3" t="s">
        <v>104</v>
      </c>
      <c r="C81" s="3">
        <v>127332</v>
      </c>
      <c r="D81" s="3">
        <v>131000</v>
      </c>
      <c r="E81" s="6">
        <f t="shared" si="105"/>
        <v>135000</v>
      </c>
      <c r="F81" s="3">
        <v>118982</v>
      </c>
      <c r="H81" s="3" t="s">
        <v>103</v>
      </c>
      <c r="I81" s="3" t="s">
        <v>104</v>
      </c>
      <c r="J81" s="3">
        <v>102131</v>
      </c>
      <c r="K81" s="3">
        <v>54000</v>
      </c>
      <c r="L81" s="6">
        <v>110000</v>
      </c>
      <c r="M81" s="3">
        <v>5989</v>
      </c>
      <c r="O81" s="3" t="s">
        <v>103</v>
      </c>
      <c r="P81" s="3" t="s">
        <v>104</v>
      </c>
      <c r="Q81" s="3">
        <v>0</v>
      </c>
      <c r="R81" s="3">
        <v>0</v>
      </c>
      <c r="S81" s="6"/>
      <c r="T81" s="3">
        <v>0</v>
      </c>
      <c r="V81" s="3" t="s">
        <v>103</v>
      </c>
      <c r="W81" s="3" t="s">
        <v>104</v>
      </c>
      <c r="X81" s="3">
        <v>17200</v>
      </c>
      <c r="Y81" s="3">
        <v>15000</v>
      </c>
      <c r="Z81" s="6">
        <v>15000</v>
      </c>
      <c r="AA81" s="3">
        <v>22835</v>
      </c>
      <c r="AC81" s="3" t="s">
        <v>103</v>
      </c>
      <c r="AD81" s="3" t="s">
        <v>104</v>
      </c>
      <c r="AE81" s="3">
        <v>0</v>
      </c>
      <c r="AF81" s="3">
        <v>54000</v>
      </c>
      <c r="AG81" s="6"/>
      <c r="AH81" s="3">
        <v>86214</v>
      </c>
      <c r="AJ81" s="3" t="s">
        <v>103</v>
      </c>
      <c r="AK81" s="3" t="s">
        <v>104</v>
      </c>
      <c r="AL81" s="3">
        <v>0</v>
      </c>
      <c r="AM81" s="3">
        <v>0</v>
      </c>
      <c r="AN81" s="6"/>
      <c r="AO81" s="3">
        <v>0</v>
      </c>
      <c r="AQ81" s="3" t="s">
        <v>103</v>
      </c>
      <c r="AR81" s="3" t="s">
        <v>104</v>
      </c>
      <c r="AS81" s="3">
        <v>7082</v>
      </c>
      <c r="AT81" s="3">
        <v>0</v>
      </c>
      <c r="AU81" s="6">
        <v>8000</v>
      </c>
      <c r="AV81" s="3">
        <v>3217</v>
      </c>
      <c r="AX81" s="3" t="s">
        <v>103</v>
      </c>
      <c r="AY81" s="3" t="s">
        <v>104</v>
      </c>
      <c r="AZ81" s="3">
        <v>919</v>
      </c>
      <c r="BA81" s="3">
        <v>0</v>
      </c>
      <c r="BB81" s="6">
        <v>2000</v>
      </c>
      <c r="BC81" s="3">
        <v>727</v>
      </c>
      <c r="BE81" s="3" t="s">
        <v>103</v>
      </c>
      <c r="BF81" s="3" t="s">
        <v>104</v>
      </c>
      <c r="BG81" s="3">
        <f t="shared" si="106"/>
        <v>127332</v>
      </c>
      <c r="BH81" s="3">
        <f t="shared" si="109"/>
        <v>123000</v>
      </c>
      <c r="BI81" s="3">
        <f t="shared" si="110"/>
        <v>135000</v>
      </c>
      <c r="BJ81" s="3">
        <f t="shared" si="108"/>
        <v>118982</v>
      </c>
    </row>
    <row r="82" spans="1:62" outlineLevel="2" x14ac:dyDescent="0.2">
      <c r="A82" s="3" t="s">
        <v>105</v>
      </c>
      <c r="B82" s="3" t="s">
        <v>106</v>
      </c>
      <c r="C82" s="3">
        <v>7783</v>
      </c>
      <c r="D82" s="3">
        <v>6000</v>
      </c>
      <c r="E82" s="6">
        <f t="shared" si="105"/>
        <v>6000</v>
      </c>
      <c r="F82" s="3">
        <v>4535</v>
      </c>
      <c r="H82" s="3" t="s">
        <v>105</v>
      </c>
      <c r="I82" s="3" t="s">
        <v>106</v>
      </c>
      <c r="J82" s="3">
        <v>7783</v>
      </c>
      <c r="K82" s="3">
        <v>6000</v>
      </c>
      <c r="L82" s="6">
        <v>6000</v>
      </c>
      <c r="M82" s="3">
        <v>4535</v>
      </c>
      <c r="O82" s="3" t="s">
        <v>105</v>
      </c>
      <c r="P82" s="3" t="s">
        <v>106</v>
      </c>
      <c r="Q82" s="3">
        <v>0</v>
      </c>
      <c r="R82" s="3">
        <v>0</v>
      </c>
      <c r="S82" s="6"/>
      <c r="T82" s="3">
        <v>0</v>
      </c>
      <c r="V82" s="3" t="s">
        <v>105</v>
      </c>
      <c r="W82" s="3" t="s">
        <v>106</v>
      </c>
      <c r="X82" s="3">
        <v>0</v>
      </c>
      <c r="Y82" s="3">
        <v>0</v>
      </c>
      <c r="Z82" s="6"/>
      <c r="AA82" s="3">
        <v>0</v>
      </c>
      <c r="AC82" s="3" t="s">
        <v>105</v>
      </c>
      <c r="AD82" s="3" t="s">
        <v>106</v>
      </c>
      <c r="AE82" s="3">
        <v>0</v>
      </c>
      <c r="AF82" s="3">
        <v>0</v>
      </c>
      <c r="AG82" s="6"/>
      <c r="AH82" s="3">
        <v>0</v>
      </c>
      <c r="AJ82" s="3" t="s">
        <v>105</v>
      </c>
      <c r="AK82" s="3" t="s">
        <v>106</v>
      </c>
      <c r="AL82" s="3">
        <v>0</v>
      </c>
      <c r="AM82" s="3">
        <v>0</v>
      </c>
      <c r="AN82" s="6"/>
      <c r="AO82" s="3">
        <v>0</v>
      </c>
      <c r="AQ82" s="3" t="s">
        <v>105</v>
      </c>
      <c r="AR82" s="3" t="s">
        <v>106</v>
      </c>
      <c r="AS82" s="3">
        <v>0</v>
      </c>
      <c r="AT82" s="3">
        <v>0</v>
      </c>
      <c r="AU82" s="6"/>
      <c r="AV82" s="3">
        <v>0</v>
      </c>
      <c r="AX82" s="3" t="s">
        <v>105</v>
      </c>
      <c r="AY82" s="3" t="s">
        <v>106</v>
      </c>
      <c r="AZ82" s="3">
        <v>0</v>
      </c>
      <c r="BA82" s="3">
        <v>0</v>
      </c>
      <c r="BB82" s="6"/>
      <c r="BC82" s="3">
        <v>0</v>
      </c>
      <c r="BE82" s="3" t="s">
        <v>105</v>
      </c>
      <c r="BF82" s="3" t="s">
        <v>106</v>
      </c>
      <c r="BG82" s="3">
        <f t="shared" si="106"/>
        <v>7783</v>
      </c>
      <c r="BH82" s="3">
        <f t="shared" si="109"/>
        <v>6000</v>
      </c>
      <c r="BI82" s="3">
        <f t="shared" si="110"/>
        <v>6000</v>
      </c>
      <c r="BJ82" s="3">
        <f t="shared" si="108"/>
        <v>4535</v>
      </c>
    </row>
    <row r="83" spans="1:62" outlineLevel="2" x14ac:dyDescent="0.2">
      <c r="A83" s="3" t="s">
        <v>107</v>
      </c>
      <c r="B83" s="3" t="s">
        <v>108</v>
      </c>
      <c r="C83" s="3">
        <v>13143</v>
      </c>
      <c r="D83" s="3">
        <v>5200</v>
      </c>
      <c r="E83" s="6">
        <f t="shared" si="105"/>
        <v>7000</v>
      </c>
      <c r="F83" s="3">
        <v>7010</v>
      </c>
      <c r="H83" s="3" t="s">
        <v>107</v>
      </c>
      <c r="I83" s="3" t="s">
        <v>108</v>
      </c>
      <c r="J83" s="3">
        <v>13143</v>
      </c>
      <c r="K83" s="3">
        <v>2400</v>
      </c>
      <c r="L83" s="6">
        <v>6000</v>
      </c>
      <c r="M83" s="3">
        <v>7010</v>
      </c>
      <c r="O83" s="3" t="s">
        <v>107</v>
      </c>
      <c r="P83" s="3" t="s">
        <v>108</v>
      </c>
      <c r="Q83" s="3">
        <v>0</v>
      </c>
      <c r="R83" s="3">
        <v>200</v>
      </c>
      <c r="S83" s="6"/>
      <c r="T83" s="3">
        <v>0</v>
      </c>
      <c r="V83" s="3" t="s">
        <v>107</v>
      </c>
      <c r="W83" s="3" t="s">
        <v>108</v>
      </c>
      <c r="X83" s="3">
        <v>0</v>
      </c>
      <c r="Y83" s="3">
        <v>200</v>
      </c>
      <c r="Z83" s="6">
        <v>1000</v>
      </c>
      <c r="AA83" s="3">
        <v>0</v>
      </c>
      <c r="AC83" s="3" t="s">
        <v>107</v>
      </c>
      <c r="AD83" s="3" t="s">
        <v>108</v>
      </c>
      <c r="AE83" s="3">
        <v>0</v>
      </c>
      <c r="AF83" s="3">
        <v>2400</v>
      </c>
      <c r="AG83" s="6"/>
      <c r="AH83" s="3">
        <v>0</v>
      </c>
      <c r="AJ83" s="3" t="s">
        <v>107</v>
      </c>
      <c r="AK83" s="3" t="s">
        <v>108</v>
      </c>
      <c r="AL83" s="3">
        <v>0</v>
      </c>
      <c r="AM83" s="3">
        <v>0</v>
      </c>
      <c r="AN83" s="6"/>
      <c r="AO83" s="3">
        <v>0</v>
      </c>
      <c r="AQ83" s="3" t="s">
        <v>107</v>
      </c>
      <c r="AR83" s="3" t="s">
        <v>108</v>
      </c>
      <c r="AS83" s="3">
        <v>0</v>
      </c>
      <c r="AT83" s="3">
        <v>0</v>
      </c>
      <c r="AU83" s="6"/>
      <c r="AV83" s="3">
        <v>0</v>
      </c>
      <c r="AX83" s="3" t="s">
        <v>107</v>
      </c>
      <c r="AY83" s="3" t="s">
        <v>108</v>
      </c>
      <c r="AZ83" s="3">
        <v>0</v>
      </c>
      <c r="BA83" s="3">
        <v>0</v>
      </c>
      <c r="BB83" s="6"/>
      <c r="BC83" s="3">
        <v>0</v>
      </c>
      <c r="BE83" s="3" t="s">
        <v>107</v>
      </c>
      <c r="BF83" s="3" t="s">
        <v>108</v>
      </c>
      <c r="BG83" s="3">
        <f t="shared" si="106"/>
        <v>13143</v>
      </c>
      <c r="BH83" s="3">
        <f t="shared" si="109"/>
        <v>5200</v>
      </c>
      <c r="BI83" s="3">
        <f t="shared" si="110"/>
        <v>7000</v>
      </c>
      <c r="BJ83" s="3">
        <f t="shared" si="108"/>
        <v>7010</v>
      </c>
    </row>
    <row r="84" spans="1:62" s="5" customFormat="1" ht="15" outlineLevel="1" x14ac:dyDescent="0.25">
      <c r="B84" s="5" t="s">
        <v>143</v>
      </c>
      <c r="C84" s="5">
        <f>SUM(C74:C83)</f>
        <v>646813.30000000005</v>
      </c>
      <c r="D84" s="5">
        <f>SUM(D74:D83)</f>
        <v>665900</v>
      </c>
      <c r="E84" s="9">
        <f>SUM(E74:E83)</f>
        <v>656000</v>
      </c>
      <c r="F84" s="5">
        <f>SUM(F74:F83)</f>
        <v>596538</v>
      </c>
      <c r="I84" s="5" t="s">
        <v>143</v>
      </c>
      <c r="J84" s="5">
        <f>SUM(J74:J83)</f>
        <v>552012.30000000005</v>
      </c>
      <c r="K84" s="5">
        <f>SUM(K74:K83)</f>
        <v>340500</v>
      </c>
      <c r="L84" s="9">
        <f>SUM(L74:L83)</f>
        <v>530000</v>
      </c>
      <c r="M84" s="5">
        <f>SUM(M74:M83)</f>
        <v>156544</v>
      </c>
      <c r="P84" s="5" t="s">
        <v>143</v>
      </c>
      <c r="Q84" s="5">
        <f>SUM(Q74:Q83)</f>
        <v>0</v>
      </c>
      <c r="R84" s="5">
        <f>SUM(R74:R83)</f>
        <v>19200</v>
      </c>
      <c r="S84" s="9">
        <f>SUM(S74:S83)</f>
        <v>0</v>
      </c>
      <c r="T84" s="5">
        <f>SUM(T74:T83)</f>
        <v>0</v>
      </c>
      <c r="W84" s="5" t="s">
        <v>143</v>
      </c>
      <c r="X84" s="5">
        <f>SUM(X74:X83)</f>
        <v>48200</v>
      </c>
      <c r="Y84" s="5">
        <f>SUM(Y74:Y83)</f>
        <v>51200</v>
      </c>
      <c r="Z84" s="9">
        <f>SUM(Z74:Z83)</f>
        <v>77000</v>
      </c>
      <c r="AA84" s="5">
        <f>SUM(AA74:AA83)</f>
        <v>70010</v>
      </c>
      <c r="AD84" s="5" t="s">
        <v>143</v>
      </c>
      <c r="AE84" s="5">
        <f>SUM(AE74:AE83)</f>
        <v>0</v>
      </c>
      <c r="AF84" s="5">
        <f>SUM(AF74:AF83)</f>
        <v>219000</v>
      </c>
      <c r="AG84" s="9">
        <f>SUM(AG74:AG83)</f>
        <v>0</v>
      </c>
      <c r="AH84" s="5">
        <f>SUM(AH74:AH83)</f>
        <v>343864</v>
      </c>
      <c r="AK84" s="5" t="s">
        <v>143</v>
      </c>
      <c r="AL84" s="5">
        <f>SUM(AL74:AL83)</f>
        <v>0</v>
      </c>
      <c r="AM84" s="5">
        <f>SUM(AM74:AM83)</f>
        <v>0</v>
      </c>
      <c r="AN84" s="9">
        <f>SUM(AN74:AN83)</f>
        <v>0</v>
      </c>
      <c r="AO84" s="5">
        <f>SUM(AO74:AO83)</f>
        <v>0</v>
      </c>
      <c r="AR84" s="5" t="s">
        <v>143</v>
      </c>
      <c r="AS84" s="5">
        <f>SUM(AS74:AS83)</f>
        <v>36682</v>
      </c>
      <c r="AT84" s="5">
        <f>SUM(AT74:AT83)</f>
        <v>27000</v>
      </c>
      <c r="AU84" s="9">
        <f>SUM(AU74:AU83)</f>
        <v>38000</v>
      </c>
      <c r="AV84" s="5">
        <f>SUM(AV74:AV83)</f>
        <v>18268</v>
      </c>
      <c r="AY84" s="5" t="s">
        <v>143</v>
      </c>
      <c r="AZ84" s="5">
        <f>SUM(AZ74:AZ83)</f>
        <v>9919</v>
      </c>
      <c r="BA84" s="5">
        <f>SUM(BA74:BA83)</f>
        <v>9000</v>
      </c>
      <c r="BB84" s="9">
        <f>SUM(BB74:BB83)</f>
        <v>11000</v>
      </c>
      <c r="BC84" s="5">
        <f>SUM(BC74:BC83)</f>
        <v>7852</v>
      </c>
      <c r="BF84" s="5" t="s">
        <v>143</v>
      </c>
      <c r="BG84" s="5">
        <f>SUM(BG74:BG83)</f>
        <v>646813.30000000005</v>
      </c>
      <c r="BH84" s="5">
        <f>SUM(BH74:BH83)</f>
        <v>665900</v>
      </c>
      <c r="BI84" s="5">
        <f>SUM(BI74:BI83)</f>
        <v>656000</v>
      </c>
      <c r="BJ84" s="5">
        <f>SUM(BJ74:BJ83)</f>
        <v>596538</v>
      </c>
    </row>
    <row r="85" spans="1:62" outlineLevel="1" x14ac:dyDescent="0.2">
      <c r="E85" s="6"/>
      <c r="L85" s="6"/>
      <c r="S85" s="6"/>
      <c r="Z85" s="6"/>
      <c r="AG85" s="6"/>
      <c r="AN85" s="6"/>
      <c r="AU85" s="6"/>
      <c r="BB85" s="6"/>
    </row>
    <row r="86" spans="1:62" outlineLevel="1" x14ac:dyDescent="0.2">
      <c r="B86" s="4" t="s">
        <v>144</v>
      </c>
      <c r="E86" s="6"/>
      <c r="I86" s="3" t="s">
        <v>144</v>
      </c>
      <c r="L86" s="6"/>
      <c r="P86" s="3" t="s">
        <v>144</v>
      </c>
      <c r="S86" s="6"/>
      <c r="W86" s="3" t="s">
        <v>144</v>
      </c>
      <c r="Z86" s="6"/>
      <c r="AD86" s="3" t="s">
        <v>144</v>
      </c>
      <c r="AG86" s="6"/>
      <c r="AK86" s="3" t="s">
        <v>144</v>
      </c>
      <c r="AN86" s="6"/>
      <c r="AR86" s="3" t="s">
        <v>144</v>
      </c>
      <c r="AU86" s="6"/>
      <c r="AY86" s="3" t="s">
        <v>144</v>
      </c>
      <c r="BB86" s="6"/>
      <c r="BF86" s="3" t="s">
        <v>144</v>
      </c>
    </row>
    <row r="87" spans="1:62" outlineLevel="2" x14ac:dyDescent="0.2">
      <c r="A87" s="3" t="s">
        <v>109</v>
      </c>
      <c r="B87" s="3" t="s">
        <v>110</v>
      </c>
      <c r="C87" s="3">
        <v>0</v>
      </c>
      <c r="D87" s="3">
        <v>1000</v>
      </c>
      <c r="E87" s="6">
        <f t="shared" ref="E87:E90" si="111">L87+S87+Z87+AG87+AN87+AU87+BB87</f>
        <v>2000</v>
      </c>
      <c r="F87" s="3">
        <v>0</v>
      </c>
      <c r="H87" s="3" t="s">
        <v>109</v>
      </c>
      <c r="I87" s="3" t="s">
        <v>110</v>
      </c>
      <c r="J87" s="3">
        <v>0</v>
      </c>
      <c r="K87" s="3">
        <v>1000</v>
      </c>
      <c r="L87" s="6">
        <v>2000</v>
      </c>
      <c r="M87" s="3">
        <v>0</v>
      </c>
      <c r="O87" s="3" t="s">
        <v>109</v>
      </c>
      <c r="P87" s="3" t="s">
        <v>110</v>
      </c>
      <c r="Q87" s="3">
        <v>0</v>
      </c>
      <c r="R87" s="3">
        <v>0</v>
      </c>
      <c r="S87" s="6"/>
      <c r="T87" s="3">
        <v>0</v>
      </c>
      <c r="V87" s="3" t="s">
        <v>109</v>
      </c>
      <c r="W87" s="3" t="s">
        <v>110</v>
      </c>
      <c r="X87" s="3">
        <v>0</v>
      </c>
      <c r="Y87" s="3">
        <v>0</v>
      </c>
      <c r="Z87" s="6"/>
      <c r="AA87" s="3">
        <v>0</v>
      </c>
      <c r="AC87" s="3" t="s">
        <v>109</v>
      </c>
      <c r="AD87" s="3" t="s">
        <v>110</v>
      </c>
      <c r="AE87" s="3">
        <v>0</v>
      </c>
      <c r="AF87" s="3">
        <v>0</v>
      </c>
      <c r="AG87" s="6"/>
      <c r="AH87" s="3">
        <v>0</v>
      </c>
      <c r="AJ87" s="3" t="s">
        <v>109</v>
      </c>
      <c r="AK87" s="3" t="s">
        <v>110</v>
      </c>
      <c r="AL87" s="3">
        <v>0</v>
      </c>
      <c r="AM87" s="3">
        <v>0</v>
      </c>
      <c r="AN87" s="6"/>
      <c r="AO87" s="3">
        <v>0</v>
      </c>
      <c r="AQ87" s="3" t="s">
        <v>109</v>
      </c>
      <c r="AR87" s="3" t="s">
        <v>110</v>
      </c>
      <c r="AS87" s="3">
        <v>0</v>
      </c>
      <c r="AT87" s="3">
        <v>0</v>
      </c>
      <c r="AU87" s="6"/>
      <c r="AV87" s="3">
        <v>0</v>
      </c>
      <c r="AX87" s="3" t="s">
        <v>109</v>
      </c>
      <c r="AY87" s="3" t="s">
        <v>110</v>
      </c>
      <c r="AZ87" s="3">
        <v>0</v>
      </c>
      <c r="BA87" s="3">
        <v>0</v>
      </c>
      <c r="BB87" s="6"/>
      <c r="BC87" s="3">
        <v>0</v>
      </c>
      <c r="BE87" s="3" t="s">
        <v>109</v>
      </c>
      <c r="BF87" s="3" t="s">
        <v>110</v>
      </c>
      <c r="BG87" s="3">
        <f>J87+Q87+X87+AE87+AL87+AS87+AZ87</f>
        <v>0</v>
      </c>
      <c r="BH87" s="3">
        <f>K87+R87+Y87+AF87+AM87+AT87+BA87</f>
        <v>1000</v>
      </c>
      <c r="BI87" s="3">
        <f>L87+S87+Z87+AG87+AN87+AU87+BB87</f>
        <v>2000</v>
      </c>
      <c r="BJ87" s="3">
        <f t="shared" ref="BJ87:BJ90" si="112">M87+T87+AA87+AH87+AO87+AV87+BC87</f>
        <v>0</v>
      </c>
    </row>
    <row r="88" spans="1:62" outlineLevel="2" x14ac:dyDescent="0.2">
      <c r="A88" s="3" t="s">
        <v>111</v>
      </c>
      <c r="B88" s="3" t="s">
        <v>112</v>
      </c>
      <c r="C88" s="3">
        <v>200</v>
      </c>
      <c r="D88" s="3">
        <v>7000</v>
      </c>
      <c r="E88" s="6">
        <f t="shared" si="111"/>
        <v>1000</v>
      </c>
      <c r="F88" s="3">
        <v>200</v>
      </c>
      <c r="H88" s="3" t="s">
        <v>111</v>
      </c>
      <c r="I88" s="3" t="s">
        <v>112</v>
      </c>
      <c r="J88" s="3">
        <v>200</v>
      </c>
      <c r="K88" s="3">
        <v>2000</v>
      </c>
      <c r="L88" s="6">
        <v>1000</v>
      </c>
      <c r="M88" s="3">
        <v>200</v>
      </c>
      <c r="O88" s="3" t="s">
        <v>111</v>
      </c>
      <c r="P88" s="3" t="s">
        <v>112</v>
      </c>
      <c r="Q88" s="3">
        <v>0</v>
      </c>
      <c r="R88" s="3">
        <v>5000</v>
      </c>
      <c r="S88" s="6"/>
      <c r="T88" s="3">
        <v>0</v>
      </c>
      <c r="V88" s="3" t="s">
        <v>111</v>
      </c>
      <c r="W88" s="3" t="s">
        <v>112</v>
      </c>
      <c r="X88" s="3">
        <v>0</v>
      </c>
      <c r="Y88" s="3">
        <v>0</v>
      </c>
      <c r="Z88" s="6"/>
      <c r="AA88" s="3">
        <v>0</v>
      </c>
      <c r="AC88" s="3" t="s">
        <v>111</v>
      </c>
      <c r="AD88" s="3" t="s">
        <v>112</v>
      </c>
      <c r="AE88" s="3">
        <v>0</v>
      </c>
      <c r="AF88" s="3">
        <v>0</v>
      </c>
      <c r="AG88" s="6"/>
      <c r="AH88" s="3">
        <v>0</v>
      </c>
      <c r="AJ88" s="3" t="s">
        <v>111</v>
      </c>
      <c r="AK88" s="3" t="s">
        <v>112</v>
      </c>
      <c r="AL88" s="3">
        <v>0</v>
      </c>
      <c r="AM88" s="3">
        <v>0</v>
      </c>
      <c r="AN88" s="6"/>
      <c r="AO88" s="3">
        <v>0</v>
      </c>
      <c r="AQ88" s="3" t="s">
        <v>111</v>
      </c>
      <c r="AR88" s="3" t="s">
        <v>112</v>
      </c>
      <c r="AS88" s="3">
        <v>0</v>
      </c>
      <c r="AT88" s="3">
        <v>0</v>
      </c>
      <c r="AU88" s="6"/>
      <c r="AV88" s="3">
        <v>0</v>
      </c>
      <c r="AX88" s="3" t="s">
        <v>111</v>
      </c>
      <c r="AY88" s="3" t="s">
        <v>112</v>
      </c>
      <c r="AZ88" s="3">
        <v>0</v>
      </c>
      <c r="BA88" s="3">
        <v>0</v>
      </c>
      <c r="BB88" s="6"/>
      <c r="BC88" s="3">
        <v>0</v>
      </c>
      <c r="BE88" s="3" t="s">
        <v>111</v>
      </c>
      <c r="BF88" s="3" t="s">
        <v>112</v>
      </c>
      <c r="BG88" s="3">
        <f>J88+Q88+X88+AE88+AL88+AS88+AZ88</f>
        <v>200</v>
      </c>
      <c r="BH88" s="3">
        <f t="shared" ref="BH88:BH90" si="113">K88+R88+Y88+AF88+AM88+AT88+BA88</f>
        <v>7000</v>
      </c>
      <c r="BI88" s="3">
        <f t="shared" ref="BI88:BI90" si="114">L88+S88+Z88+AG88+AN88+AU88+BB88</f>
        <v>1000</v>
      </c>
      <c r="BJ88" s="3">
        <f t="shared" si="112"/>
        <v>200</v>
      </c>
    </row>
    <row r="89" spans="1:62" outlineLevel="2" x14ac:dyDescent="0.2">
      <c r="A89" s="3" t="s">
        <v>83</v>
      </c>
      <c r="B89" s="3" t="s">
        <v>84</v>
      </c>
      <c r="C89" s="3">
        <v>0</v>
      </c>
      <c r="D89" s="3">
        <v>5000</v>
      </c>
      <c r="E89" s="6">
        <f t="shared" si="111"/>
        <v>2000</v>
      </c>
      <c r="F89" s="3">
        <v>0</v>
      </c>
      <c r="H89" s="3" t="s">
        <v>83</v>
      </c>
      <c r="I89" s="3" t="s">
        <v>84</v>
      </c>
      <c r="J89" s="3">
        <v>0</v>
      </c>
      <c r="K89" s="3">
        <v>5000</v>
      </c>
      <c r="L89" s="6">
        <v>2000</v>
      </c>
      <c r="M89" s="3">
        <v>0</v>
      </c>
      <c r="O89" s="3" t="s">
        <v>83</v>
      </c>
      <c r="P89" s="3" t="s">
        <v>84</v>
      </c>
      <c r="Q89" s="3">
        <v>0</v>
      </c>
      <c r="R89" s="3">
        <v>0</v>
      </c>
      <c r="S89" s="6"/>
      <c r="T89" s="3">
        <v>0</v>
      </c>
      <c r="V89" s="3" t="s">
        <v>83</v>
      </c>
      <c r="W89" s="3" t="s">
        <v>84</v>
      </c>
      <c r="X89" s="3">
        <v>0</v>
      </c>
      <c r="Y89" s="3">
        <v>0</v>
      </c>
      <c r="Z89" s="6"/>
      <c r="AA89" s="3">
        <v>0</v>
      </c>
      <c r="AC89" s="3" t="s">
        <v>83</v>
      </c>
      <c r="AD89" s="3" t="s">
        <v>84</v>
      </c>
      <c r="AE89" s="3">
        <v>0</v>
      </c>
      <c r="AF89" s="3">
        <v>0</v>
      </c>
      <c r="AG89" s="6"/>
      <c r="AH89" s="3">
        <v>0</v>
      </c>
      <c r="AJ89" s="3" t="s">
        <v>83</v>
      </c>
      <c r="AK89" s="3" t="s">
        <v>84</v>
      </c>
      <c r="AL89" s="3">
        <v>0</v>
      </c>
      <c r="AM89" s="3">
        <v>0</v>
      </c>
      <c r="AN89" s="6"/>
      <c r="AO89" s="3">
        <v>0</v>
      </c>
      <c r="AQ89" s="3" t="s">
        <v>83</v>
      </c>
      <c r="AR89" s="3" t="s">
        <v>84</v>
      </c>
      <c r="AS89" s="3">
        <v>0</v>
      </c>
      <c r="AT89" s="3">
        <v>0</v>
      </c>
      <c r="AU89" s="6"/>
      <c r="AV89" s="3">
        <v>0</v>
      </c>
      <c r="AX89" s="3" t="s">
        <v>83</v>
      </c>
      <c r="AY89" s="3" t="s">
        <v>84</v>
      </c>
      <c r="AZ89" s="3">
        <v>0</v>
      </c>
      <c r="BA89" s="3">
        <v>0</v>
      </c>
      <c r="BB89" s="6"/>
      <c r="BC89" s="3">
        <v>0</v>
      </c>
      <c r="BE89" s="3" t="s">
        <v>83</v>
      </c>
      <c r="BF89" s="3" t="s">
        <v>84</v>
      </c>
      <c r="BG89" s="3">
        <f>J89+Q89+X89+AE89+AL89+AS89+AZ89</f>
        <v>0</v>
      </c>
      <c r="BH89" s="3">
        <f t="shared" si="113"/>
        <v>5000</v>
      </c>
      <c r="BI89" s="3">
        <f t="shared" si="114"/>
        <v>2000</v>
      </c>
      <c r="BJ89" s="3">
        <f t="shared" si="112"/>
        <v>0</v>
      </c>
    </row>
    <row r="90" spans="1:62" outlineLevel="2" x14ac:dyDescent="0.2">
      <c r="A90" s="3" t="s">
        <v>85</v>
      </c>
      <c r="B90" s="3" t="s">
        <v>86</v>
      </c>
      <c r="C90" s="3">
        <v>0</v>
      </c>
      <c r="D90" s="3">
        <v>10000</v>
      </c>
      <c r="E90" s="6">
        <f t="shared" si="111"/>
        <v>8000</v>
      </c>
      <c r="F90" s="3">
        <v>0</v>
      </c>
      <c r="H90" s="3" t="s">
        <v>85</v>
      </c>
      <c r="I90" s="3" t="s">
        <v>86</v>
      </c>
      <c r="J90" s="3">
        <v>0</v>
      </c>
      <c r="K90" s="3">
        <v>5000</v>
      </c>
      <c r="L90" s="6">
        <v>5000</v>
      </c>
      <c r="M90" s="3">
        <v>0</v>
      </c>
      <c r="O90" s="3" t="s">
        <v>85</v>
      </c>
      <c r="P90" s="3" t="s">
        <v>86</v>
      </c>
      <c r="Q90" s="3">
        <v>0</v>
      </c>
      <c r="R90" s="3">
        <v>0</v>
      </c>
      <c r="S90" s="6"/>
      <c r="T90" s="3">
        <v>0</v>
      </c>
      <c r="V90" s="3" t="s">
        <v>85</v>
      </c>
      <c r="W90" s="3" t="s">
        <v>86</v>
      </c>
      <c r="X90" s="3">
        <v>0</v>
      </c>
      <c r="Y90" s="3">
        <v>0</v>
      </c>
      <c r="Z90" s="6"/>
      <c r="AA90" s="3">
        <v>0</v>
      </c>
      <c r="AC90" s="3" t="s">
        <v>85</v>
      </c>
      <c r="AD90" s="3" t="s">
        <v>86</v>
      </c>
      <c r="AE90" s="3">
        <v>0</v>
      </c>
      <c r="AF90" s="3">
        <v>0</v>
      </c>
      <c r="AG90" s="6"/>
      <c r="AH90" s="3">
        <v>0</v>
      </c>
      <c r="AJ90" s="3" t="s">
        <v>85</v>
      </c>
      <c r="AK90" s="3" t="s">
        <v>86</v>
      </c>
      <c r="AL90" s="3">
        <v>0</v>
      </c>
      <c r="AM90" s="3">
        <v>0</v>
      </c>
      <c r="AN90" s="6"/>
      <c r="AO90" s="3">
        <v>0</v>
      </c>
      <c r="AQ90" s="3" t="s">
        <v>85</v>
      </c>
      <c r="AR90" s="3" t="s">
        <v>86</v>
      </c>
      <c r="AS90" s="3">
        <v>0</v>
      </c>
      <c r="AT90" s="3">
        <v>5000</v>
      </c>
      <c r="AU90" s="6">
        <v>3000</v>
      </c>
      <c r="AV90" s="3">
        <v>0</v>
      </c>
      <c r="AX90" s="3" t="s">
        <v>85</v>
      </c>
      <c r="AY90" s="3" t="s">
        <v>86</v>
      </c>
      <c r="AZ90" s="3">
        <v>0</v>
      </c>
      <c r="BA90" s="3">
        <v>0</v>
      </c>
      <c r="BB90" s="6"/>
      <c r="BC90" s="3">
        <v>0</v>
      </c>
      <c r="BE90" s="3" t="s">
        <v>85</v>
      </c>
      <c r="BF90" s="3" t="s">
        <v>86</v>
      </c>
      <c r="BG90" s="3">
        <f>J90+Q90+X90+AE90+AL90+AS90+AZ90</f>
        <v>0</v>
      </c>
      <c r="BH90" s="3">
        <f t="shared" si="113"/>
        <v>10000</v>
      </c>
      <c r="BI90" s="3">
        <f t="shared" si="114"/>
        <v>8000</v>
      </c>
      <c r="BJ90" s="3">
        <f t="shared" si="112"/>
        <v>0</v>
      </c>
    </row>
    <row r="91" spans="1:62" s="4" customFormat="1" outlineLevel="1" x14ac:dyDescent="0.2">
      <c r="B91" s="4" t="s">
        <v>147</v>
      </c>
      <c r="C91" s="4">
        <f>SUM(C87:C90)</f>
        <v>200</v>
      </c>
      <c r="D91" s="4">
        <f t="shared" ref="D91:F91" si="115">SUM(D87:D90)</f>
        <v>23000</v>
      </c>
      <c r="E91" s="10">
        <f t="shared" si="115"/>
        <v>13000</v>
      </c>
      <c r="F91" s="4">
        <f t="shared" si="115"/>
        <v>200</v>
      </c>
      <c r="I91" s="4" t="s">
        <v>147</v>
      </c>
      <c r="J91" s="4">
        <f>SUM(J87:J90)</f>
        <v>200</v>
      </c>
      <c r="K91" s="4">
        <f t="shared" ref="K91:M91" si="116">SUM(K87:K90)</f>
        <v>13000</v>
      </c>
      <c r="L91" s="10">
        <f t="shared" si="116"/>
        <v>10000</v>
      </c>
      <c r="M91" s="4">
        <f t="shared" si="116"/>
        <v>200</v>
      </c>
      <c r="P91" s="4" t="s">
        <v>147</v>
      </c>
      <c r="Q91" s="4">
        <f>SUM(Q87:Q90)</f>
        <v>0</v>
      </c>
      <c r="R91" s="4">
        <f t="shared" ref="R91:S91" si="117">SUM(R87:R90)</f>
        <v>5000</v>
      </c>
      <c r="S91" s="10">
        <f t="shared" si="117"/>
        <v>0</v>
      </c>
      <c r="T91" s="4">
        <f t="shared" ref="T91" si="118">SUM(T87:T90)</f>
        <v>0</v>
      </c>
      <c r="W91" s="4" t="s">
        <v>147</v>
      </c>
      <c r="X91" s="4">
        <f>SUM(X87:X90)</f>
        <v>0</v>
      </c>
      <c r="Y91" s="4">
        <f t="shared" ref="Y91:Z91" si="119">SUM(Y87:Y90)</f>
        <v>0</v>
      </c>
      <c r="Z91" s="10">
        <f t="shared" si="119"/>
        <v>0</v>
      </c>
      <c r="AA91" s="4">
        <f t="shared" ref="AA91" si="120">SUM(AA87:AA90)</f>
        <v>0</v>
      </c>
      <c r="AD91" s="4" t="s">
        <v>147</v>
      </c>
      <c r="AE91" s="4">
        <f>SUM(AE87:AE90)</f>
        <v>0</v>
      </c>
      <c r="AF91" s="4">
        <f t="shared" ref="AF91:AG91" si="121">SUM(AF87:AF90)</f>
        <v>0</v>
      </c>
      <c r="AG91" s="10">
        <f t="shared" si="121"/>
        <v>0</v>
      </c>
      <c r="AH91" s="4">
        <f t="shared" ref="AH91" si="122">SUM(AH87:AH90)</f>
        <v>0</v>
      </c>
      <c r="AK91" s="4" t="s">
        <v>147</v>
      </c>
      <c r="AL91" s="4">
        <f>SUM(AL87:AL90)</f>
        <v>0</v>
      </c>
      <c r="AM91" s="4">
        <f t="shared" ref="AM91:AN91" si="123">SUM(AM87:AM90)</f>
        <v>0</v>
      </c>
      <c r="AN91" s="10">
        <f t="shared" si="123"/>
        <v>0</v>
      </c>
      <c r="AO91" s="4">
        <f t="shared" ref="AO91" si="124">SUM(AO87:AO90)</f>
        <v>0</v>
      </c>
      <c r="AR91" s="4" t="s">
        <v>147</v>
      </c>
      <c r="AS91" s="4">
        <f>SUM(AS87:AS90)</f>
        <v>0</v>
      </c>
      <c r="AT91" s="4">
        <f t="shared" ref="AT91:AU91" si="125">SUM(AT87:AT90)</f>
        <v>5000</v>
      </c>
      <c r="AU91" s="10">
        <f t="shared" si="125"/>
        <v>3000</v>
      </c>
      <c r="AV91" s="4">
        <f t="shared" ref="AV91" si="126">SUM(AV87:AV90)</f>
        <v>0</v>
      </c>
      <c r="AY91" s="4" t="s">
        <v>147</v>
      </c>
      <c r="AZ91" s="4">
        <f>SUM(AZ87:AZ90)</f>
        <v>0</v>
      </c>
      <c r="BA91" s="4">
        <f t="shared" ref="BA91:BB91" si="127">SUM(BA87:BA90)</f>
        <v>0</v>
      </c>
      <c r="BB91" s="10">
        <f t="shared" si="127"/>
        <v>0</v>
      </c>
      <c r="BC91" s="4">
        <f t="shared" ref="BC91" si="128">SUM(BC87:BC90)</f>
        <v>0</v>
      </c>
      <c r="BF91" s="4" t="s">
        <v>147</v>
      </c>
      <c r="BG91" s="4">
        <f>SUM(BG87:BG90)</f>
        <v>200</v>
      </c>
      <c r="BH91" s="4">
        <f t="shared" ref="BH91:BI91" si="129">SUM(BH87:BH90)</f>
        <v>23000</v>
      </c>
      <c r="BI91" s="4">
        <f t="shared" si="129"/>
        <v>13000</v>
      </c>
      <c r="BJ91" s="4">
        <f t="shared" ref="BJ91" si="130">SUM(BJ87:BJ90)</f>
        <v>200</v>
      </c>
    </row>
    <row r="92" spans="1:62" outlineLevel="1" x14ac:dyDescent="0.2">
      <c r="E92" s="6"/>
      <c r="L92" s="6"/>
      <c r="S92" s="6"/>
      <c r="Z92" s="6"/>
      <c r="AG92" s="6"/>
      <c r="AN92" s="6"/>
      <c r="AU92" s="6"/>
      <c r="BB92" s="6"/>
    </row>
    <row r="93" spans="1:62" s="4" customFormat="1" outlineLevel="1" x14ac:dyDescent="0.2">
      <c r="B93" s="4" t="s">
        <v>145</v>
      </c>
      <c r="E93" s="10"/>
      <c r="I93" s="4" t="s">
        <v>145</v>
      </c>
      <c r="L93" s="10"/>
      <c r="P93" s="4" t="s">
        <v>145</v>
      </c>
      <c r="S93" s="10"/>
      <c r="W93" s="4" t="s">
        <v>145</v>
      </c>
      <c r="Z93" s="10"/>
      <c r="AD93" s="4" t="s">
        <v>145</v>
      </c>
      <c r="AG93" s="10"/>
      <c r="AK93" s="4" t="s">
        <v>145</v>
      </c>
      <c r="AN93" s="10"/>
      <c r="AR93" s="4" t="s">
        <v>145</v>
      </c>
      <c r="AU93" s="10"/>
      <c r="AY93" s="4" t="s">
        <v>145</v>
      </c>
      <c r="BB93" s="10"/>
      <c r="BF93" s="4" t="s">
        <v>145</v>
      </c>
    </row>
    <row r="94" spans="1:62" outlineLevel="2" x14ac:dyDescent="0.2">
      <c r="A94" s="3" t="s">
        <v>79</v>
      </c>
      <c r="B94" s="3" t="s">
        <v>80</v>
      </c>
      <c r="C94" s="3">
        <v>15240</v>
      </c>
      <c r="D94" s="3">
        <v>26000</v>
      </c>
      <c r="E94" s="6">
        <f t="shared" ref="E94:E98" si="131">L94+S94+Z94+AG94+AN94+AU94+BB94</f>
        <v>22000</v>
      </c>
      <c r="F94" s="3">
        <v>7100</v>
      </c>
      <c r="H94" s="3" t="s">
        <v>79</v>
      </c>
      <c r="I94" s="3" t="s">
        <v>80</v>
      </c>
      <c r="J94" s="3">
        <v>1120</v>
      </c>
      <c r="K94" s="3">
        <v>0</v>
      </c>
      <c r="L94" s="6">
        <v>2000</v>
      </c>
      <c r="M94" s="3">
        <v>600</v>
      </c>
      <c r="O94" s="3" t="s">
        <v>79</v>
      </c>
      <c r="P94" s="3" t="s">
        <v>80</v>
      </c>
      <c r="Q94" s="3">
        <v>600</v>
      </c>
      <c r="R94" s="3">
        <v>0</v>
      </c>
      <c r="S94" s="6"/>
      <c r="T94" s="3">
        <v>0</v>
      </c>
      <c r="V94" s="3" t="s">
        <v>79</v>
      </c>
      <c r="W94" s="3" t="s">
        <v>80</v>
      </c>
      <c r="X94" s="3">
        <v>5000</v>
      </c>
      <c r="Y94" s="3">
        <v>5000</v>
      </c>
      <c r="Z94" s="6">
        <v>5000</v>
      </c>
      <c r="AA94" s="3">
        <v>0</v>
      </c>
      <c r="AC94" s="3" t="s">
        <v>79</v>
      </c>
      <c r="AD94" s="3" t="s">
        <v>80</v>
      </c>
      <c r="AE94" s="3">
        <v>0</v>
      </c>
      <c r="AF94" s="3">
        <v>8000</v>
      </c>
      <c r="AG94" s="6"/>
      <c r="AH94" s="3">
        <v>0</v>
      </c>
      <c r="AJ94" s="3" t="s">
        <v>79</v>
      </c>
      <c r="AK94" s="3" t="s">
        <v>80</v>
      </c>
      <c r="AL94" s="3">
        <v>0</v>
      </c>
      <c r="AM94" s="3">
        <v>5000</v>
      </c>
      <c r="AN94" s="6"/>
      <c r="AO94" s="3">
        <v>2400</v>
      </c>
      <c r="AQ94" s="3" t="s">
        <v>79</v>
      </c>
      <c r="AR94" s="3" t="s">
        <v>80</v>
      </c>
      <c r="AS94" s="3">
        <v>7800</v>
      </c>
      <c r="AT94" s="3">
        <v>8000</v>
      </c>
      <c r="AU94" s="6">
        <v>10000</v>
      </c>
      <c r="AV94" s="3">
        <v>4100</v>
      </c>
      <c r="AX94" s="3" t="s">
        <v>79</v>
      </c>
      <c r="AY94" s="3" t="s">
        <v>80</v>
      </c>
      <c r="AZ94" s="3">
        <v>720</v>
      </c>
      <c r="BA94" s="3">
        <v>0</v>
      </c>
      <c r="BB94" s="6">
        <v>5000</v>
      </c>
      <c r="BC94" s="3">
        <v>0</v>
      </c>
      <c r="BE94" s="3" t="s">
        <v>79</v>
      </c>
      <c r="BF94" s="3" t="s">
        <v>80</v>
      </c>
      <c r="BG94" s="3">
        <f>J94+Q94+X94+AE94+AL94+AS94+AZ94</f>
        <v>15240</v>
      </c>
      <c r="BH94" s="3">
        <f>K94+R94+Y94+AF94+AM94+AT94+BA94</f>
        <v>26000</v>
      </c>
      <c r="BI94" s="3">
        <f>L94+S94+Z94+AG94+AN94+AU94+BB94</f>
        <v>22000</v>
      </c>
      <c r="BJ94" s="3">
        <f t="shared" ref="BJ94:BJ95" si="132">M94+T94+AA94+AH94+AO94+AV94+BC94</f>
        <v>7100</v>
      </c>
    </row>
    <row r="95" spans="1:62" outlineLevel="2" x14ac:dyDescent="0.2">
      <c r="A95" s="3" t="s">
        <v>81</v>
      </c>
      <c r="B95" s="3" t="s">
        <v>82</v>
      </c>
      <c r="C95" s="3">
        <v>13218.5</v>
      </c>
      <c r="D95" s="3">
        <v>30000</v>
      </c>
      <c r="E95" s="6">
        <f t="shared" si="131"/>
        <v>20000</v>
      </c>
      <c r="F95" s="3">
        <v>9436</v>
      </c>
      <c r="H95" s="3" t="s">
        <v>81</v>
      </c>
      <c r="I95" s="3" t="s">
        <v>82</v>
      </c>
      <c r="J95" s="3">
        <v>-1436</v>
      </c>
      <c r="K95" s="3">
        <v>0</v>
      </c>
      <c r="L95" s="6">
        <v>2000</v>
      </c>
      <c r="M95" s="3">
        <v>592</v>
      </c>
      <c r="O95" s="3" t="s">
        <v>81</v>
      </c>
      <c r="P95" s="3" t="s">
        <v>82</v>
      </c>
      <c r="Q95" s="3">
        <v>111</v>
      </c>
      <c r="R95" s="3">
        <v>0</v>
      </c>
      <c r="S95" s="6"/>
      <c r="T95" s="3">
        <v>0</v>
      </c>
      <c r="V95" s="3" t="s">
        <v>81</v>
      </c>
      <c r="W95" s="3" t="s">
        <v>82</v>
      </c>
      <c r="X95" s="3">
        <v>5000</v>
      </c>
      <c r="Y95" s="3">
        <v>5000</v>
      </c>
      <c r="Z95" s="6">
        <v>5000</v>
      </c>
      <c r="AA95" s="3">
        <v>0</v>
      </c>
      <c r="AC95" s="3" t="s">
        <v>81</v>
      </c>
      <c r="AD95" s="3" t="s">
        <v>82</v>
      </c>
      <c r="AE95" s="3">
        <v>0</v>
      </c>
      <c r="AF95" s="3">
        <v>8000</v>
      </c>
      <c r="AG95" s="6"/>
      <c r="AH95" s="3">
        <v>0</v>
      </c>
      <c r="AJ95" s="3" t="s">
        <v>81</v>
      </c>
      <c r="AK95" s="3" t="s">
        <v>82</v>
      </c>
      <c r="AL95" s="3">
        <v>0</v>
      </c>
      <c r="AM95" s="3">
        <v>5000</v>
      </c>
      <c r="AN95" s="6"/>
      <c r="AO95" s="3">
        <v>4737</v>
      </c>
      <c r="AQ95" s="3" t="s">
        <v>81</v>
      </c>
      <c r="AR95" s="3" t="s">
        <v>82</v>
      </c>
      <c r="AS95" s="3">
        <v>8391.5</v>
      </c>
      <c r="AT95" s="3">
        <v>12000</v>
      </c>
      <c r="AU95" s="6">
        <v>10000</v>
      </c>
      <c r="AV95" s="3">
        <v>4107</v>
      </c>
      <c r="AX95" s="3" t="s">
        <v>81</v>
      </c>
      <c r="AY95" s="3" t="s">
        <v>82</v>
      </c>
      <c r="AZ95" s="3">
        <v>1152</v>
      </c>
      <c r="BA95" s="3">
        <v>0</v>
      </c>
      <c r="BB95" s="6">
        <v>3000</v>
      </c>
      <c r="BC95" s="3">
        <v>0</v>
      </c>
      <c r="BE95" s="3" t="s">
        <v>81</v>
      </c>
      <c r="BF95" s="3" t="s">
        <v>82</v>
      </c>
      <c r="BG95" s="3">
        <f>J95+Q95+X95+AE95+AL95+AS95+AZ95</f>
        <v>13218.5</v>
      </c>
      <c r="BH95" s="3">
        <f t="shared" ref="BH95:BH98" si="133">K95+R95+Y95+AF95+AM95+AT95+BA95</f>
        <v>30000</v>
      </c>
      <c r="BI95" s="3">
        <f t="shared" ref="BI95:BI98" si="134">L95+S95+Z95+AG95+AN95+AU95+BB95</f>
        <v>20000</v>
      </c>
      <c r="BJ95" s="3">
        <f t="shared" si="132"/>
        <v>9436</v>
      </c>
    </row>
    <row r="96" spans="1:62" outlineLevel="2" x14ac:dyDescent="0.2">
      <c r="A96" s="3" t="s">
        <v>115</v>
      </c>
      <c r="B96" s="3" t="s">
        <v>116</v>
      </c>
      <c r="C96" s="3">
        <v>27273</v>
      </c>
      <c r="D96" s="3">
        <v>159000</v>
      </c>
      <c r="E96" s="6">
        <f t="shared" si="131"/>
        <v>90000</v>
      </c>
      <c r="F96" s="3">
        <v>13343</v>
      </c>
      <c r="H96" s="3" t="s">
        <v>115</v>
      </c>
      <c r="I96" s="3" t="s">
        <v>116</v>
      </c>
      <c r="J96" s="3">
        <v>16319</v>
      </c>
      <c r="K96" s="3">
        <v>35000</v>
      </c>
      <c r="L96" s="6">
        <v>35000</v>
      </c>
      <c r="M96" s="3">
        <v>6182</v>
      </c>
      <c r="O96" s="3" t="s">
        <v>115</v>
      </c>
      <c r="P96" s="3" t="s">
        <v>116</v>
      </c>
      <c r="Q96" s="3">
        <v>0</v>
      </c>
      <c r="R96" s="3">
        <v>20000</v>
      </c>
      <c r="S96" s="6">
        <v>15000</v>
      </c>
      <c r="T96" s="3">
        <v>0</v>
      </c>
      <c r="V96" s="3" t="s">
        <v>115</v>
      </c>
      <c r="W96" s="3" t="s">
        <v>116</v>
      </c>
      <c r="X96" s="3">
        <v>5000</v>
      </c>
      <c r="Y96" s="3">
        <v>15000</v>
      </c>
      <c r="Z96" s="6">
        <v>15000</v>
      </c>
      <c r="AA96" s="3">
        <v>0</v>
      </c>
      <c r="AC96" s="3" t="s">
        <v>115</v>
      </c>
      <c r="AD96" s="3" t="s">
        <v>116</v>
      </c>
      <c r="AE96" s="3">
        <v>0</v>
      </c>
      <c r="AF96" s="3">
        <v>45000</v>
      </c>
      <c r="AG96" s="6"/>
      <c r="AH96" s="3">
        <v>0</v>
      </c>
      <c r="AJ96" s="3" t="s">
        <v>115</v>
      </c>
      <c r="AK96" s="3" t="s">
        <v>116</v>
      </c>
      <c r="AL96" s="3">
        <v>0</v>
      </c>
      <c r="AM96" s="3">
        <v>4000</v>
      </c>
      <c r="AN96" s="6"/>
      <c r="AO96" s="3">
        <v>600</v>
      </c>
      <c r="AQ96" s="3" t="s">
        <v>115</v>
      </c>
      <c r="AR96" s="3" t="s">
        <v>116</v>
      </c>
      <c r="AS96" s="3">
        <v>6582</v>
      </c>
      <c r="AT96" s="3">
        <v>15000</v>
      </c>
      <c r="AU96" s="6">
        <v>15000</v>
      </c>
      <c r="AV96" s="3">
        <v>6561</v>
      </c>
      <c r="AX96" s="3" t="s">
        <v>115</v>
      </c>
      <c r="AY96" s="3" t="s">
        <v>116</v>
      </c>
      <c r="AZ96" s="3">
        <v>-628</v>
      </c>
      <c r="BA96" s="3">
        <v>25000</v>
      </c>
      <c r="BB96" s="6">
        <v>10000</v>
      </c>
      <c r="BC96" s="3">
        <v>0</v>
      </c>
      <c r="BE96" s="3" t="s">
        <v>115</v>
      </c>
      <c r="BF96" s="3" t="s">
        <v>116</v>
      </c>
      <c r="BG96" s="3">
        <f t="shared" ref="BG96:BG98" si="135">J96+Q96+X96+AE96+AL96+AS96+AZ96</f>
        <v>27273</v>
      </c>
      <c r="BH96" s="3">
        <f t="shared" si="133"/>
        <v>159000</v>
      </c>
      <c r="BI96" s="3">
        <f t="shared" si="134"/>
        <v>90000</v>
      </c>
      <c r="BJ96" s="3">
        <f t="shared" ref="BJ96:BJ98" si="136">M96+T96+AA96+AH96+AO96+AV96+BC96</f>
        <v>13343</v>
      </c>
    </row>
    <row r="97" spans="1:62" outlineLevel="2" x14ac:dyDescent="0.2">
      <c r="A97" s="3" t="s">
        <v>117</v>
      </c>
      <c r="B97" s="3" t="s">
        <v>118</v>
      </c>
      <c r="C97" s="3">
        <v>132215.17000000001</v>
      </c>
      <c r="D97" s="3">
        <v>209000</v>
      </c>
      <c r="E97" s="6">
        <f t="shared" si="131"/>
        <v>147000</v>
      </c>
      <c r="F97" s="3">
        <v>93155</v>
      </c>
      <c r="H97" s="3" t="s">
        <v>117</v>
      </c>
      <c r="I97" s="3" t="s">
        <v>118</v>
      </c>
      <c r="J97" s="3">
        <v>56707.5</v>
      </c>
      <c r="K97" s="3">
        <v>55000</v>
      </c>
      <c r="L97" s="6">
        <v>55000</v>
      </c>
      <c r="M97" s="3">
        <v>0</v>
      </c>
      <c r="O97" s="3" t="s">
        <v>117</v>
      </c>
      <c r="P97" s="3" t="s">
        <v>118</v>
      </c>
      <c r="Q97" s="3">
        <v>6720</v>
      </c>
      <c r="R97" s="3">
        <v>20000</v>
      </c>
      <c r="S97" s="6">
        <v>20000</v>
      </c>
      <c r="T97" s="3">
        <v>0</v>
      </c>
      <c r="V97" s="3" t="s">
        <v>117</v>
      </c>
      <c r="W97" s="3" t="s">
        <v>118</v>
      </c>
      <c r="X97" s="3">
        <v>15000</v>
      </c>
      <c r="Y97" s="3">
        <v>5000</v>
      </c>
      <c r="Z97" s="6">
        <v>5000</v>
      </c>
      <c r="AA97" s="3">
        <v>0</v>
      </c>
      <c r="AC97" s="3" t="s">
        <v>117</v>
      </c>
      <c r="AD97" s="3" t="s">
        <v>118</v>
      </c>
      <c r="AE97" s="3">
        <v>0</v>
      </c>
      <c r="AF97" s="3">
        <v>45000</v>
      </c>
      <c r="AG97" s="6"/>
      <c r="AH97" s="3">
        <v>0</v>
      </c>
      <c r="AJ97" s="3" t="s">
        <v>117</v>
      </c>
      <c r="AK97" s="3" t="s">
        <v>118</v>
      </c>
      <c r="AL97" s="3">
        <v>0</v>
      </c>
      <c r="AM97" s="3">
        <v>4000</v>
      </c>
      <c r="AN97" s="6"/>
      <c r="AO97" s="3">
        <v>49913</v>
      </c>
      <c r="AQ97" s="3" t="s">
        <v>117</v>
      </c>
      <c r="AR97" s="3" t="s">
        <v>118</v>
      </c>
      <c r="AS97" s="3">
        <v>49889.67</v>
      </c>
      <c r="AT97" s="3">
        <v>55000</v>
      </c>
      <c r="AU97" s="6">
        <v>55000</v>
      </c>
      <c r="AV97" s="3">
        <v>43242</v>
      </c>
      <c r="AX97" s="3" t="s">
        <v>117</v>
      </c>
      <c r="AY97" s="3" t="s">
        <v>118</v>
      </c>
      <c r="AZ97" s="3">
        <v>3898</v>
      </c>
      <c r="BA97" s="3">
        <v>25000</v>
      </c>
      <c r="BB97" s="6">
        <v>12000</v>
      </c>
      <c r="BC97" s="3">
        <v>0</v>
      </c>
      <c r="BE97" s="3" t="s">
        <v>117</v>
      </c>
      <c r="BF97" s="3" t="s">
        <v>118</v>
      </c>
      <c r="BG97" s="3">
        <f t="shared" si="135"/>
        <v>132215.16999999998</v>
      </c>
      <c r="BH97" s="3">
        <f t="shared" si="133"/>
        <v>209000</v>
      </c>
      <c r="BI97" s="3">
        <f t="shared" si="134"/>
        <v>147000</v>
      </c>
      <c r="BJ97" s="3">
        <f t="shared" si="136"/>
        <v>93155</v>
      </c>
    </row>
    <row r="98" spans="1:62" outlineLevel="2" x14ac:dyDescent="0.2">
      <c r="A98" s="3" t="s">
        <v>119</v>
      </c>
      <c r="B98" s="3" t="s">
        <v>120</v>
      </c>
      <c r="C98" s="3">
        <v>0</v>
      </c>
      <c r="D98" s="3">
        <v>5000</v>
      </c>
      <c r="E98" s="6">
        <f t="shared" si="131"/>
        <v>25000</v>
      </c>
      <c r="F98" s="3">
        <v>0</v>
      </c>
      <c r="H98" s="3" t="s">
        <v>119</v>
      </c>
      <c r="I98" s="3" t="s">
        <v>120</v>
      </c>
      <c r="J98" s="3">
        <v>0</v>
      </c>
      <c r="K98" s="3">
        <v>0</v>
      </c>
      <c r="L98" s="6">
        <v>25000</v>
      </c>
      <c r="M98" s="3">
        <v>0</v>
      </c>
      <c r="O98" s="3" t="s">
        <v>119</v>
      </c>
      <c r="P98" s="3" t="s">
        <v>120</v>
      </c>
      <c r="Q98" s="3">
        <v>0</v>
      </c>
      <c r="R98" s="3">
        <v>0</v>
      </c>
      <c r="S98" s="6"/>
      <c r="T98" s="3">
        <v>0</v>
      </c>
      <c r="V98" s="3" t="s">
        <v>119</v>
      </c>
      <c r="W98" s="3" t="s">
        <v>120</v>
      </c>
      <c r="X98" s="3">
        <v>0</v>
      </c>
      <c r="Y98" s="3">
        <v>0</v>
      </c>
      <c r="Z98" s="6"/>
      <c r="AA98" s="3">
        <v>0</v>
      </c>
      <c r="AC98" s="3" t="s">
        <v>119</v>
      </c>
      <c r="AD98" s="3" t="s">
        <v>120</v>
      </c>
      <c r="AE98" s="3">
        <v>0</v>
      </c>
      <c r="AF98" s="3">
        <v>5000</v>
      </c>
      <c r="AG98" s="6"/>
      <c r="AH98" s="3">
        <v>0</v>
      </c>
      <c r="AJ98" s="3" t="s">
        <v>119</v>
      </c>
      <c r="AK98" s="3" t="s">
        <v>120</v>
      </c>
      <c r="AL98" s="3">
        <v>0</v>
      </c>
      <c r="AM98" s="3">
        <v>0</v>
      </c>
      <c r="AN98" s="6"/>
      <c r="AO98" s="3">
        <v>0</v>
      </c>
      <c r="AQ98" s="3" t="s">
        <v>119</v>
      </c>
      <c r="AR98" s="3" t="s">
        <v>120</v>
      </c>
      <c r="AS98" s="3">
        <v>0</v>
      </c>
      <c r="AT98" s="3">
        <v>0</v>
      </c>
      <c r="AU98" s="6"/>
      <c r="AV98" s="3">
        <v>0</v>
      </c>
      <c r="AX98" s="3" t="s">
        <v>119</v>
      </c>
      <c r="AY98" s="3" t="s">
        <v>120</v>
      </c>
      <c r="AZ98" s="3">
        <v>0</v>
      </c>
      <c r="BA98" s="3">
        <v>0</v>
      </c>
      <c r="BB98" s="6"/>
      <c r="BC98" s="3">
        <v>0</v>
      </c>
      <c r="BE98" s="3" t="s">
        <v>119</v>
      </c>
      <c r="BF98" s="3" t="s">
        <v>120</v>
      </c>
      <c r="BG98" s="3">
        <f t="shared" si="135"/>
        <v>0</v>
      </c>
      <c r="BH98" s="3">
        <f t="shared" si="133"/>
        <v>5000</v>
      </c>
      <c r="BI98" s="3">
        <f t="shared" si="134"/>
        <v>25000</v>
      </c>
      <c r="BJ98" s="3">
        <f t="shared" si="136"/>
        <v>0</v>
      </c>
    </row>
    <row r="99" spans="1:62" s="5" customFormat="1" ht="15" outlineLevel="1" x14ac:dyDescent="0.25">
      <c r="B99" s="5" t="s">
        <v>146</v>
      </c>
      <c r="C99" s="5">
        <f>SUM(C94:C98)</f>
        <v>187946.67</v>
      </c>
      <c r="D99" s="5">
        <f>SUM(D94:D98)</f>
        <v>429000</v>
      </c>
      <c r="E99" s="9">
        <f>SUM(E94:E98)</f>
        <v>304000</v>
      </c>
      <c r="F99" s="5">
        <f>SUM(F94:F98)</f>
        <v>123034</v>
      </c>
      <c r="I99" s="5" t="s">
        <v>146</v>
      </c>
      <c r="J99" s="5">
        <f>SUM(J94:J98)</f>
        <v>72710.5</v>
      </c>
      <c r="K99" s="5">
        <f t="shared" ref="K99:M99" si="137">SUM(K94:K98)</f>
        <v>90000</v>
      </c>
      <c r="L99" s="9">
        <f>SUM(L94:L98)</f>
        <v>119000</v>
      </c>
      <c r="M99" s="5">
        <f t="shared" si="137"/>
        <v>7374</v>
      </c>
      <c r="P99" s="5" t="s">
        <v>146</v>
      </c>
      <c r="Q99" s="5">
        <f>SUM(Q94:Q98)</f>
        <v>7431</v>
      </c>
      <c r="R99" s="5">
        <f t="shared" ref="R99" si="138">SUM(R94:R98)</f>
        <v>40000</v>
      </c>
      <c r="S99" s="9">
        <f>SUM(S94:S98)</f>
        <v>35000</v>
      </c>
      <c r="T99" s="5">
        <f t="shared" ref="T99" si="139">SUM(T94:T98)</f>
        <v>0</v>
      </c>
      <c r="W99" s="5" t="s">
        <v>146</v>
      </c>
      <c r="X99" s="5">
        <f>SUM(X94:X98)</f>
        <v>30000</v>
      </c>
      <c r="Y99" s="5">
        <f t="shared" ref="Y99" si="140">SUM(Y94:Y98)</f>
        <v>30000</v>
      </c>
      <c r="Z99" s="9">
        <f>SUM(Z94:Z98)</f>
        <v>30000</v>
      </c>
      <c r="AA99" s="5">
        <f t="shared" ref="AA99" si="141">SUM(AA94:AA98)</f>
        <v>0</v>
      </c>
      <c r="AD99" s="5" t="s">
        <v>146</v>
      </c>
      <c r="AE99" s="5">
        <f>SUM(AE94:AE98)</f>
        <v>0</v>
      </c>
      <c r="AF99" s="5">
        <f t="shared" ref="AF99" si="142">SUM(AF94:AF98)</f>
        <v>111000</v>
      </c>
      <c r="AG99" s="9">
        <f>SUM(AG94:AG98)</f>
        <v>0</v>
      </c>
      <c r="AH99" s="5">
        <f t="shared" ref="AH99" si="143">SUM(AH94:AH98)</f>
        <v>0</v>
      </c>
      <c r="AK99" s="5" t="s">
        <v>146</v>
      </c>
      <c r="AL99" s="5">
        <f>SUM(AL94:AL98)</f>
        <v>0</v>
      </c>
      <c r="AM99" s="5">
        <f t="shared" ref="AM99" si="144">SUM(AM94:AM98)</f>
        <v>18000</v>
      </c>
      <c r="AN99" s="9">
        <f>SUM(AN94:AN98)</f>
        <v>0</v>
      </c>
      <c r="AO99" s="5">
        <f t="shared" ref="AO99" si="145">SUM(AO94:AO98)</f>
        <v>57650</v>
      </c>
      <c r="AR99" s="5" t="s">
        <v>146</v>
      </c>
      <c r="AS99" s="5">
        <f>SUM(AS94:AS98)</f>
        <v>72663.17</v>
      </c>
      <c r="AT99" s="5">
        <f t="shared" ref="AT99" si="146">SUM(AT94:AT98)</f>
        <v>90000</v>
      </c>
      <c r="AU99" s="9">
        <f>SUM(AU94:AU98)</f>
        <v>90000</v>
      </c>
      <c r="AV99" s="5">
        <f t="shared" ref="AV99" si="147">SUM(AV94:AV98)</f>
        <v>58010</v>
      </c>
      <c r="AY99" s="5" t="s">
        <v>146</v>
      </c>
      <c r="AZ99" s="5">
        <f>SUM(AZ94:AZ98)</f>
        <v>5142</v>
      </c>
      <c r="BA99" s="5">
        <f t="shared" ref="BA99" si="148">SUM(BA94:BA98)</f>
        <v>50000</v>
      </c>
      <c r="BB99" s="9">
        <f>SUM(BB94:BB98)</f>
        <v>30000</v>
      </c>
      <c r="BC99" s="5">
        <f t="shared" ref="BC99" si="149">SUM(BC94:BC98)</f>
        <v>0</v>
      </c>
      <c r="BF99" s="5" t="s">
        <v>146</v>
      </c>
      <c r="BG99" s="5">
        <f>SUM(BG94:BG98)</f>
        <v>187946.66999999998</v>
      </c>
      <c r="BH99" s="5">
        <f t="shared" ref="BH99" si="150">SUM(BH94:BH98)</f>
        <v>429000</v>
      </c>
      <c r="BI99" s="5">
        <f>SUM(BI94:BI98)</f>
        <v>304000</v>
      </c>
      <c r="BJ99" s="5">
        <f t="shared" ref="BJ99" si="151">SUM(BJ94:BJ98)</f>
        <v>123034</v>
      </c>
    </row>
    <row r="100" spans="1:62" outlineLevel="1" x14ac:dyDescent="0.2">
      <c r="E100" s="6"/>
      <c r="L100" s="6"/>
      <c r="S100" s="6"/>
      <c r="Z100" s="6"/>
      <c r="AG100" s="6"/>
      <c r="AN100" s="6"/>
      <c r="AU100" s="6"/>
      <c r="BB100" s="6"/>
    </row>
    <row r="101" spans="1:62" s="4" customFormat="1" outlineLevel="1" x14ac:dyDescent="0.2">
      <c r="B101" s="4" t="s">
        <v>148</v>
      </c>
      <c r="E101" s="10"/>
      <c r="I101" s="4" t="s">
        <v>148</v>
      </c>
      <c r="L101" s="10"/>
      <c r="P101" s="4" t="s">
        <v>148</v>
      </c>
      <c r="S101" s="10"/>
      <c r="W101" s="4" t="s">
        <v>148</v>
      </c>
      <c r="Z101" s="10"/>
      <c r="AD101" s="4" t="s">
        <v>148</v>
      </c>
      <c r="AG101" s="10"/>
      <c r="AK101" s="4" t="s">
        <v>148</v>
      </c>
      <c r="AN101" s="10"/>
      <c r="AR101" s="4" t="s">
        <v>148</v>
      </c>
      <c r="AU101" s="10"/>
      <c r="AY101" s="4" t="s">
        <v>148</v>
      </c>
      <c r="BB101" s="10"/>
      <c r="BF101" s="4" t="s">
        <v>148</v>
      </c>
    </row>
    <row r="102" spans="1:62" outlineLevel="2" x14ac:dyDescent="0.2">
      <c r="B102" s="8" t="s">
        <v>149</v>
      </c>
      <c r="C102" s="3">
        <v>0</v>
      </c>
      <c r="D102" s="3">
        <v>0</v>
      </c>
      <c r="E102" s="6">
        <f>L102+S102+Z102+AG102+AN102+AU102+BB102</f>
        <v>0</v>
      </c>
      <c r="F102" s="3">
        <v>0</v>
      </c>
      <c r="I102" s="3" t="s">
        <v>149</v>
      </c>
      <c r="J102" s="3">
        <v>0</v>
      </c>
      <c r="K102" s="3">
        <v>0</v>
      </c>
      <c r="L102" s="6">
        <v>0</v>
      </c>
      <c r="M102" s="3">
        <v>0</v>
      </c>
      <c r="P102" s="3" t="s">
        <v>149</v>
      </c>
      <c r="Q102" s="3">
        <v>0</v>
      </c>
      <c r="R102" s="3">
        <v>0</v>
      </c>
      <c r="S102" s="6"/>
      <c r="W102" s="3" t="s">
        <v>149</v>
      </c>
      <c r="X102" s="3">
        <v>0</v>
      </c>
      <c r="Y102" s="3">
        <v>0</v>
      </c>
      <c r="Z102" s="6"/>
      <c r="AA102" s="3">
        <v>0</v>
      </c>
      <c r="AD102" s="3" t="s">
        <v>149</v>
      </c>
      <c r="AE102" s="3">
        <v>0</v>
      </c>
      <c r="AF102" s="3">
        <v>0</v>
      </c>
      <c r="AG102" s="6"/>
      <c r="AH102" s="3">
        <v>0</v>
      </c>
      <c r="AK102" s="3" t="s">
        <v>149</v>
      </c>
      <c r="AL102" s="3">
        <v>0</v>
      </c>
      <c r="AM102" s="3">
        <v>0</v>
      </c>
      <c r="AN102" s="6"/>
      <c r="AO102" s="3">
        <v>0</v>
      </c>
      <c r="AR102" s="3" t="s">
        <v>149</v>
      </c>
      <c r="AS102" s="3">
        <v>0</v>
      </c>
      <c r="AT102" s="3">
        <v>0</v>
      </c>
      <c r="AU102" s="6"/>
      <c r="AV102" s="3">
        <v>0</v>
      </c>
      <c r="AY102" s="3" t="s">
        <v>149</v>
      </c>
      <c r="AZ102" s="3">
        <v>0</v>
      </c>
      <c r="BA102" s="3">
        <v>0</v>
      </c>
      <c r="BB102" s="6"/>
      <c r="BC102" s="3">
        <v>0</v>
      </c>
      <c r="BF102" s="3" t="s">
        <v>149</v>
      </c>
      <c r="BG102" s="3">
        <f t="shared" ref="BG102" si="152">J102+Q102+X102+AE102+AL102+AS102+AZ102</f>
        <v>0</v>
      </c>
      <c r="BH102" s="3">
        <f>K102+R102+Y102+AF102+AM102+AT102+BA102</f>
        <v>0</v>
      </c>
      <c r="BI102" s="3">
        <f>L102+S102+Z102+AG102+AN102+AU102+BB102</f>
        <v>0</v>
      </c>
      <c r="BJ102" s="3">
        <f>M102+T102+AA102+AH102+AO102+AV102+BC102</f>
        <v>0</v>
      </c>
    </row>
    <row r="103" spans="1:62" s="5" customFormat="1" ht="15" outlineLevel="1" x14ac:dyDescent="0.25">
      <c r="B103" s="5" t="s">
        <v>150</v>
      </c>
      <c r="C103" s="5">
        <f>SUM(C102)</f>
        <v>0</v>
      </c>
      <c r="D103" s="5">
        <f t="shared" ref="D103:F103" si="153">SUM(D102)</f>
        <v>0</v>
      </c>
      <c r="E103" s="9"/>
      <c r="F103" s="5">
        <f t="shared" si="153"/>
        <v>0</v>
      </c>
      <c r="I103" s="5" t="s">
        <v>150</v>
      </c>
      <c r="J103" s="5">
        <f>SUM(J102)</f>
        <v>0</v>
      </c>
      <c r="K103" s="5">
        <f>SUM(K102)</f>
        <v>0</v>
      </c>
      <c r="L103" s="9"/>
      <c r="M103" s="5">
        <f>SUM(M102)</f>
        <v>0</v>
      </c>
      <c r="P103" s="5" t="s">
        <v>150</v>
      </c>
      <c r="Q103" s="5">
        <f>SUM(Q102)</f>
        <v>0</v>
      </c>
      <c r="R103" s="5">
        <f>SUM(R102)</f>
        <v>0</v>
      </c>
      <c r="S103" s="9"/>
      <c r="T103" s="5">
        <f>SUM(T102)</f>
        <v>0</v>
      </c>
      <c r="W103" s="5" t="s">
        <v>150</v>
      </c>
      <c r="X103" s="5">
        <f>SUM(X102)</f>
        <v>0</v>
      </c>
      <c r="Y103" s="5">
        <f>SUM(Y102)</f>
        <v>0</v>
      </c>
      <c r="Z103" s="9"/>
      <c r="AA103" s="5">
        <f>SUM(AA102)</f>
        <v>0</v>
      </c>
      <c r="AD103" s="5" t="s">
        <v>150</v>
      </c>
      <c r="AE103" s="5">
        <f>SUM(AE102)</f>
        <v>0</v>
      </c>
      <c r="AF103" s="5">
        <f>SUM(AF102)</f>
        <v>0</v>
      </c>
      <c r="AG103" s="9"/>
      <c r="AH103" s="5">
        <f>SUM(AH102)</f>
        <v>0</v>
      </c>
      <c r="AK103" s="5" t="s">
        <v>150</v>
      </c>
      <c r="AL103" s="5">
        <f>SUM(AL102)</f>
        <v>0</v>
      </c>
      <c r="AM103" s="5">
        <f>SUM(AM102)</f>
        <v>0</v>
      </c>
      <c r="AN103" s="9"/>
      <c r="AO103" s="5">
        <f>SUM(AO102)</f>
        <v>0</v>
      </c>
      <c r="AR103" s="5" t="s">
        <v>150</v>
      </c>
      <c r="AS103" s="5">
        <f>SUM(AS102)</f>
        <v>0</v>
      </c>
      <c r="AT103" s="5">
        <f>SUM(AT102)</f>
        <v>0</v>
      </c>
      <c r="AU103" s="9"/>
      <c r="AV103" s="5">
        <f>SUM(AV102)</f>
        <v>0</v>
      </c>
      <c r="AY103" s="5" t="s">
        <v>150</v>
      </c>
      <c r="AZ103" s="5">
        <f>SUM(AZ102)</f>
        <v>0</v>
      </c>
      <c r="BA103" s="5">
        <f>SUM(BA102)</f>
        <v>0</v>
      </c>
      <c r="BB103" s="9"/>
      <c r="BC103" s="5">
        <f>SUM(BC102)</f>
        <v>0</v>
      </c>
      <c r="BF103" s="5" t="s">
        <v>150</v>
      </c>
      <c r="BG103" s="5">
        <f>SUM(BG102)</f>
        <v>0</v>
      </c>
      <c r="BH103" s="5">
        <f>SUM(BH102)</f>
        <v>0</v>
      </c>
      <c r="BJ103" s="5">
        <f>SUM(BJ102)</f>
        <v>0</v>
      </c>
    </row>
    <row r="104" spans="1:62" s="11" customFormat="1" ht="15" outlineLevel="1" x14ac:dyDescent="0.25">
      <c r="B104" s="5"/>
      <c r="E104" s="12"/>
      <c r="L104" s="12"/>
      <c r="S104" s="12"/>
      <c r="Z104" s="12"/>
      <c r="AG104" s="12"/>
      <c r="AN104" s="12"/>
      <c r="AU104" s="12"/>
      <c r="BB104" s="12"/>
    </row>
    <row r="105" spans="1:62" s="4" customFormat="1" outlineLevel="1" x14ac:dyDescent="0.2">
      <c r="B105" s="4" t="s">
        <v>151</v>
      </c>
      <c r="E105" s="10"/>
      <c r="I105" s="4" t="s">
        <v>151</v>
      </c>
      <c r="L105" s="10"/>
      <c r="P105" s="4" t="s">
        <v>151</v>
      </c>
      <c r="S105" s="10"/>
      <c r="W105" s="4" t="s">
        <v>151</v>
      </c>
      <c r="Z105" s="10"/>
      <c r="AD105" s="4" t="s">
        <v>151</v>
      </c>
      <c r="AG105" s="10"/>
      <c r="AK105" s="4" t="s">
        <v>151</v>
      </c>
      <c r="AN105" s="10"/>
      <c r="AR105" s="4" t="s">
        <v>151</v>
      </c>
      <c r="AU105" s="10"/>
      <c r="AY105" s="4" t="s">
        <v>151</v>
      </c>
      <c r="BB105" s="10"/>
      <c r="BF105" s="4" t="s">
        <v>151</v>
      </c>
    </row>
    <row r="106" spans="1:62" outlineLevel="2" x14ac:dyDescent="0.2">
      <c r="A106" s="3" t="s">
        <v>126</v>
      </c>
      <c r="B106" s="3" t="s">
        <v>127</v>
      </c>
      <c r="C106" s="3">
        <v>0</v>
      </c>
      <c r="D106" s="3">
        <v>1000</v>
      </c>
      <c r="E106" s="6">
        <f t="shared" ref="E106:E107" si="154">L106+S106+Z106+AG106+AN106+AU106+BB106</f>
        <v>1000</v>
      </c>
      <c r="F106" s="3">
        <v>749.34</v>
      </c>
      <c r="H106" s="3" t="s">
        <v>126</v>
      </c>
      <c r="I106" s="3" t="s">
        <v>127</v>
      </c>
      <c r="J106" s="3">
        <v>0</v>
      </c>
      <c r="K106" s="3">
        <v>1000</v>
      </c>
      <c r="L106" s="6">
        <v>1000</v>
      </c>
      <c r="M106" s="3">
        <v>749.34</v>
      </c>
      <c r="O106" s="3" t="s">
        <v>126</v>
      </c>
      <c r="P106" s="3" t="s">
        <v>127</v>
      </c>
      <c r="Q106" s="3">
        <v>0</v>
      </c>
      <c r="R106" s="3">
        <v>0</v>
      </c>
      <c r="S106" s="6"/>
      <c r="T106" s="3">
        <v>0</v>
      </c>
      <c r="V106" s="3" t="s">
        <v>126</v>
      </c>
      <c r="W106" s="3" t="s">
        <v>127</v>
      </c>
      <c r="X106" s="3">
        <v>0</v>
      </c>
      <c r="Y106" s="3">
        <v>0</v>
      </c>
      <c r="Z106" s="6"/>
      <c r="AA106" s="3">
        <v>0</v>
      </c>
      <c r="AC106" s="3" t="s">
        <v>126</v>
      </c>
      <c r="AD106" s="3" t="s">
        <v>127</v>
      </c>
      <c r="AE106" s="3">
        <v>0</v>
      </c>
      <c r="AF106" s="3">
        <v>0</v>
      </c>
      <c r="AG106" s="6"/>
      <c r="AH106" s="3">
        <v>0</v>
      </c>
      <c r="AJ106" s="3" t="s">
        <v>126</v>
      </c>
      <c r="AK106" s="3" t="s">
        <v>127</v>
      </c>
      <c r="AL106" s="3">
        <v>0</v>
      </c>
      <c r="AM106" s="3">
        <v>0</v>
      </c>
      <c r="AN106" s="6"/>
      <c r="AO106" s="3">
        <v>0</v>
      </c>
      <c r="AQ106" s="3" t="s">
        <v>126</v>
      </c>
      <c r="AR106" s="3" t="s">
        <v>127</v>
      </c>
      <c r="AS106" s="3">
        <v>0</v>
      </c>
      <c r="AT106" s="3">
        <v>0</v>
      </c>
      <c r="AU106" s="6"/>
      <c r="AV106" s="3">
        <v>0</v>
      </c>
      <c r="AX106" s="3" t="s">
        <v>126</v>
      </c>
      <c r="AY106" s="3" t="s">
        <v>127</v>
      </c>
      <c r="AZ106" s="3">
        <v>0</v>
      </c>
      <c r="BA106" s="3">
        <v>0</v>
      </c>
      <c r="BB106" s="6"/>
      <c r="BC106" s="3">
        <v>0</v>
      </c>
      <c r="BE106" s="3" t="s">
        <v>126</v>
      </c>
      <c r="BF106" s="3" t="s">
        <v>127</v>
      </c>
      <c r="BG106" s="3">
        <f t="shared" ref="BG106" si="155">J106+Q106+X106+AE106+AL106+AS106+AZ106</f>
        <v>0</v>
      </c>
      <c r="BH106" s="3">
        <f t="shared" ref="BH106:BI106" si="156">K106+R106+Y106+AF106+AM106+AT106+BA106</f>
        <v>1000</v>
      </c>
      <c r="BI106" s="3">
        <f t="shared" si="156"/>
        <v>1000</v>
      </c>
      <c r="BJ106" s="3">
        <f t="shared" ref="BJ106" si="157">M106+T106+AA106+AH106+AO106+AV106+BC106</f>
        <v>749.34</v>
      </c>
    </row>
    <row r="107" spans="1:62" outlineLevel="2" x14ac:dyDescent="0.2">
      <c r="A107" s="3" t="s">
        <v>87</v>
      </c>
      <c r="B107" s="3" t="s">
        <v>88</v>
      </c>
      <c r="C107" s="3">
        <v>3885.24</v>
      </c>
      <c r="D107" s="3">
        <v>4000</v>
      </c>
      <c r="E107" s="6">
        <f t="shared" si="154"/>
        <v>4000</v>
      </c>
      <c r="F107" s="3">
        <v>3185</v>
      </c>
      <c r="H107" s="3" t="s">
        <v>87</v>
      </c>
      <c r="I107" s="3" t="s">
        <v>88</v>
      </c>
      <c r="J107" s="3">
        <v>3885.24</v>
      </c>
      <c r="K107" s="3">
        <v>4000</v>
      </c>
      <c r="L107" s="6">
        <v>4000</v>
      </c>
      <c r="M107" s="3">
        <v>3185</v>
      </c>
      <c r="O107" s="3" t="s">
        <v>87</v>
      </c>
      <c r="P107" s="3" t="s">
        <v>88</v>
      </c>
      <c r="Q107" s="3">
        <v>0</v>
      </c>
      <c r="R107" s="3">
        <v>0</v>
      </c>
      <c r="S107" s="6"/>
      <c r="T107" s="3">
        <v>0</v>
      </c>
      <c r="V107" s="3" t="s">
        <v>87</v>
      </c>
      <c r="W107" s="3" t="s">
        <v>88</v>
      </c>
      <c r="X107" s="3">
        <v>0</v>
      </c>
      <c r="Y107" s="3">
        <v>0</v>
      </c>
      <c r="Z107" s="6"/>
      <c r="AA107" s="3">
        <v>0</v>
      </c>
      <c r="AC107" s="3" t="s">
        <v>87</v>
      </c>
      <c r="AD107" s="3" t="s">
        <v>88</v>
      </c>
      <c r="AE107" s="3">
        <v>0</v>
      </c>
      <c r="AF107" s="3">
        <v>0</v>
      </c>
      <c r="AG107" s="6"/>
      <c r="AH107" s="3">
        <v>0</v>
      </c>
      <c r="AJ107" s="3" t="s">
        <v>87</v>
      </c>
      <c r="AK107" s="3" t="s">
        <v>88</v>
      </c>
      <c r="AL107" s="3">
        <v>0</v>
      </c>
      <c r="AM107" s="3">
        <v>0</v>
      </c>
      <c r="AN107" s="6"/>
      <c r="AO107" s="3">
        <v>0</v>
      </c>
      <c r="AQ107" s="3" t="s">
        <v>87</v>
      </c>
      <c r="AR107" s="3" t="s">
        <v>88</v>
      </c>
      <c r="AS107" s="3">
        <v>0</v>
      </c>
      <c r="AT107" s="3">
        <v>0</v>
      </c>
      <c r="AU107" s="6"/>
      <c r="AV107" s="3">
        <v>0</v>
      </c>
      <c r="AX107" s="3" t="s">
        <v>87</v>
      </c>
      <c r="AY107" s="3" t="s">
        <v>88</v>
      </c>
      <c r="AZ107" s="3">
        <v>0</v>
      </c>
      <c r="BA107" s="3">
        <v>0</v>
      </c>
      <c r="BB107" s="6"/>
      <c r="BC107" s="3">
        <v>0</v>
      </c>
      <c r="BE107" s="3" t="s">
        <v>87</v>
      </c>
      <c r="BF107" s="3" t="s">
        <v>88</v>
      </c>
      <c r="BG107" s="3">
        <f t="shared" si="26"/>
        <v>3885.24</v>
      </c>
      <c r="BH107" s="3">
        <f t="shared" ref="BH107" si="158">K107+R107+Y107+AF107+AM107+AT107+BA107</f>
        <v>4000</v>
      </c>
      <c r="BI107" s="3">
        <f t="shared" ref="BI107" si="159">L107+S107+Z107+AG107+AN107+AU107+BB107</f>
        <v>4000</v>
      </c>
      <c r="BJ107" s="3">
        <f t="shared" si="28"/>
        <v>3185</v>
      </c>
    </row>
    <row r="108" spans="1:62" s="5" customFormat="1" ht="15" outlineLevel="1" x14ac:dyDescent="0.25">
      <c r="B108" s="5" t="s">
        <v>152</v>
      </c>
      <c r="C108" s="5">
        <f>SUM(C106:C107)</f>
        <v>3885.24</v>
      </c>
      <c r="D108" s="5">
        <f t="shared" ref="D108:F108" si="160">SUM(D106:D107)</f>
        <v>5000</v>
      </c>
      <c r="E108" s="9">
        <f t="shared" si="160"/>
        <v>5000</v>
      </c>
      <c r="F108" s="5">
        <f t="shared" si="160"/>
        <v>3934.34</v>
      </c>
      <c r="I108" s="5" t="s">
        <v>152</v>
      </c>
      <c r="J108" s="5">
        <f>SUM(J106:J107)</f>
        <v>3885.24</v>
      </c>
      <c r="K108" s="5">
        <f t="shared" ref="K108:L108" si="161">SUM(K106:K107)</f>
        <v>5000</v>
      </c>
      <c r="L108" s="9">
        <f t="shared" si="161"/>
        <v>5000</v>
      </c>
      <c r="M108" s="5">
        <f t="shared" ref="M108" si="162">SUM(M106:M107)</f>
        <v>3934.34</v>
      </c>
      <c r="P108" s="5" t="s">
        <v>152</v>
      </c>
      <c r="Q108" s="5">
        <f>SUM(Q106:Q107)</f>
        <v>0</v>
      </c>
      <c r="R108" s="5">
        <f t="shared" ref="R108:S108" si="163">SUM(R106:R107)</f>
        <v>0</v>
      </c>
      <c r="S108" s="9">
        <f t="shared" si="163"/>
        <v>0</v>
      </c>
      <c r="T108" s="5">
        <f t="shared" ref="T108" si="164">SUM(T106:T107)</f>
        <v>0</v>
      </c>
      <c r="W108" s="5" t="s">
        <v>152</v>
      </c>
      <c r="X108" s="5">
        <f>SUM(X106:X107)</f>
        <v>0</v>
      </c>
      <c r="Y108" s="5">
        <f t="shared" ref="Y108:Z108" si="165">SUM(Y106:Y107)</f>
        <v>0</v>
      </c>
      <c r="Z108" s="9">
        <f t="shared" si="165"/>
        <v>0</v>
      </c>
      <c r="AA108" s="5">
        <f t="shared" ref="AA108" si="166">SUM(AA106:AA107)</f>
        <v>0</v>
      </c>
      <c r="AD108" s="5" t="s">
        <v>152</v>
      </c>
      <c r="AE108" s="5">
        <f>SUM(AE106:AE107)</f>
        <v>0</v>
      </c>
      <c r="AF108" s="5">
        <f t="shared" ref="AF108:AG108" si="167">SUM(AF106:AF107)</f>
        <v>0</v>
      </c>
      <c r="AG108" s="9">
        <f t="shared" si="167"/>
        <v>0</v>
      </c>
      <c r="AH108" s="5">
        <f t="shared" ref="AH108" si="168">SUM(AH106:AH107)</f>
        <v>0</v>
      </c>
      <c r="AK108" s="5" t="s">
        <v>152</v>
      </c>
      <c r="AL108" s="5">
        <f>SUM(AL106:AL107)</f>
        <v>0</v>
      </c>
      <c r="AM108" s="5">
        <f t="shared" ref="AM108:AN108" si="169">SUM(AM106:AM107)</f>
        <v>0</v>
      </c>
      <c r="AN108" s="9">
        <f t="shared" si="169"/>
        <v>0</v>
      </c>
      <c r="AO108" s="5">
        <f t="shared" ref="AO108" si="170">SUM(AO106:AO107)</f>
        <v>0</v>
      </c>
      <c r="AR108" s="5" t="s">
        <v>152</v>
      </c>
      <c r="AS108" s="5">
        <f>SUM(AS106:AS107)</f>
        <v>0</v>
      </c>
      <c r="AT108" s="5">
        <f t="shared" ref="AT108:AU108" si="171">SUM(AT106:AT107)</f>
        <v>0</v>
      </c>
      <c r="AU108" s="9">
        <f t="shared" si="171"/>
        <v>0</v>
      </c>
      <c r="AV108" s="5">
        <f t="shared" ref="AV108" si="172">SUM(AV106:AV107)</f>
        <v>0</v>
      </c>
      <c r="AY108" s="5" t="s">
        <v>152</v>
      </c>
      <c r="AZ108" s="5">
        <f>SUM(AZ106:AZ107)</f>
        <v>0</v>
      </c>
      <c r="BA108" s="5">
        <f t="shared" ref="BA108:BB108" si="173">SUM(BA106:BA107)</f>
        <v>0</v>
      </c>
      <c r="BB108" s="9">
        <f t="shared" si="173"/>
        <v>0</v>
      </c>
      <c r="BC108" s="5">
        <f t="shared" ref="BC108" si="174">SUM(BC106:BC107)</f>
        <v>0</v>
      </c>
      <c r="BF108" s="5" t="s">
        <v>152</v>
      </c>
      <c r="BG108" s="5">
        <f>SUM(BG106:BG107)</f>
        <v>3885.24</v>
      </c>
      <c r="BH108" s="5">
        <f t="shared" ref="BH108:BI108" si="175">SUM(BH106:BH107)</f>
        <v>5000</v>
      </c>
      <c r="BI108" s="5">
        <f t="shared" si="175"/>
        <v>5000</v>
      </c>
      <c r="BJ108" s="5">
        <f t="shared" ref="BJ108" si="176">SUM(BJ106:BJ107)</f>
        <v>3934.34</v>
      </c>
    </row>
    <row r="109" spans="1:62" outlineLevel="1" x14ac:dyDescent="0.2">
      <c r="E109" s="6"/>
      <c r="L109" s="6"/>
      <c r="S109" s="6"/>
      <c r="Z109" s="6"/>
      <c r="AG109" s="6"/>
      <c r="AN109" s="6"/>
      <c r="AU109" s="6"/>
      <c r="BB109" s="6"/>
    </row>
    <row r="110" spans="1:62" s="2" customFormat="1" ht="15.75" x14ac:dyDescent="0.25">
      <c r="B110" s="2" t="s">
        <v>121</v>
      </c>
      <c r="C110" s="2">
        <f>C37+C44+C64+C71+C84+C91+C99+C103+C108</f>
        <v>1417425.38</v>
      </c>
      <c r="D110" s="2">
        <f t="shared" ref="D110:F110" si="177">D37+D44+D64+D71+D84+D91+D99+D103+D108</f>
        <v>1577150</v>
      </c>
      <c r="E110" s="13">
        <f t="shared" si="177"/>
        <v>1589500</v>
      </c>
      <c r="F110" s="2">
        <f t="shared" si="177"/>
        <v>1132412.29</v>
      </c>
      <c r="I110" s="2" t="s">
        <v>121</v>
      </c>
      <c r="J110" s="2">
        <f>J37+J44+J64+J71+J84+J91+J99+J103+J108</f>
        <v>873503.05</v>
      </c>
      <c r="K110" s="2">
        <f t="shared" ref="K110:M110" si="178">K37+K44+K64+K71+K84+K91+K99+K103+K108</f>
        <v>768500</v>
      </c>
      <c r="L110" s="13">
        <f t="shared" si="178"/>
        <v>969500</v>
      </c>
      <c r="M110" s="2">
        <f t="shared" si="178"/>
        <v>270906.29000000004</v>
      </c>
      <c r="P110" s="2" t="s">
        <v>121</v>
      </c>
      <c r="Q110" s="2">
        <f>Q37+Q44+Q64+Q71+Q84+Q91+Q99+Q103+Q108</f>
        <v>16196</v>
      </c>
      <c r="R110" s="2">
        <f t="shared" ref="R110:T110" si="179">R37+R44+R64+R71+R84+R91+R99+R103+R108</f>
        <v>64200</v>
      </c>
      <c r="S110" s="13">
        <f t="shared" si="179"/>
        <v>45000</v>
      </c>
      <c r="T110" s="2">
        <f t="shared" si="179"/>
        <v>0</v>
      </c>
      <c r="W110" s="2" t="s">
        <v>121</v>
      </c>
      <c r="X110" s="2">
        <f>X37+X44+X64+X71+X84+X91+X99+X103+X108</f>
        <v>81200</v>
      </c>
      <c r="Y110" s="2">
        <f t="shared" ref="Y110:AA110" si="180">Y37+Y44+Y64+Y71+Y84+Y91+Y99+Y103+Y108</f>
        <v>84200</v>
      </c>
      <c r="Z110" s="13">
        <f t="shared" si="180"/>
        <v>110000</v>
      </c>
      <c r="AA110" s="2">
        <f t="shared" si="180"/>
        <v>88085</v>
      </c>
      <c r="AD110" s="2" t="s">
        <v>121</v>
      </c>
      <c r="AE110" s="2">
        <f>AE37+AE44+AE64+AE71+AE84+AE91+AE99+AE103+AE108</f>
        <v>0</v>
      </c>
      <c r="AF110" s="2">
        <f t="shared" ref="AF110:AH110" si="181">AF37+AF44+AF64+AF71+AF84+AF91+AF99+AF103+AF108</f>
        <v>385250</v>
      </c>
      <c r="AG110" s="13">
        <f t="shared" si="181"/>
        <v>0</v>
      </c>
      <c r="AH110" s="2">
        <f t="shared" si="181"/>
        <v>461414</v>
      </c>
      <c r="AK110" s="2" t="s">
        <v>121</v>
      </c>
      <c r="AL110" s="2">
        <f>AL37+AL44+AL64+AL71+AL84+AL91+AL99+AL103+AL108</f>
        <v>268740</v>
      </c>
      <c r="AM110" s="2">
        <f t="shared" ref="AM110:AO110" si="182">AM37+AM44+AM64+AM71+AM84+AM91+AM99+AM103+AM108</f>
        <v>28000</v>
      </c>
      <c r="AN110" s="13">
        <f t="shared" si="182"/>
        <v>225000</v>
      </c>
      <c r="AO110" s="2">
        <f t="shared" si="182"/>
        <v>220081</v>
      </c>
      <c r="AR110" s="2" t="s">
        <v>121</v>
      </c>
      <c r="AS110" s="2">
        <f>AS37+AS44+AS64+AS71+AS84+AS91+AS99+AS103+AS108</f>
        <v>159925.33000000002</v>
      </c>
      <c r="AT110" s="2">
        <f t="shared" ref="AT110:AV110" si="183">AT37+AT44+AT64+AT71+AT84+AT91+AT99+AT103+AT108</f>
        <v>178000</v>
      </c>
      <c r="AU110" s="13">
        <f t="shared" si="183"/>
        <v>189000</v>
      </c>
      <c r="AV110" s="2">
        <f t="shared" si="183"/>
        <v>84074</v>
      </c>
      <c r="AY110" s="2" t="s">
        <v>121</v>
      </c>
      <c r="AZ110" s="2">
        <f>AZ37+AZ44+AZ64+AZ71+AZ84+AZ91+AZ99+AZ103+AZ108</f>
        <v>17861</v>
      </c>
      <c r="BA110" s="2">
        <f t="shared" ref="BA110:BC110" si="184">BA37+BA44+BA64+BA71+BA84+BA91+BA99+BA103+BA108</f>
        <v>69000</v>
      </c>
      <c r="BB110" s="13">
        <f t="shared" si="184"/>
        <v>51000</v>
      </c>
      <c r="BC110" s="2">
        <f t="shared" si="184"/>
        <v>7852</v>
      </c>
      <c r="BF110" s="2" t="s">
        <v>121</v>
      </c>
      <c r="BG110" s="2">
        <f>BG37+BG44+BG64+BG71+BG84+BG91+BG99+BG103+BG108</f>
        <v>1417425.38</v>
      </c>
      <c r="BH110" s="2">
        <f t="shared" ref="BH110:BJ110" si="185">BH37+BH44+BH64+BH71+BH84+BH91+BH99+BH103+BH108</f>
        <v>1577150</v>
      </c>
      <c r="BI110" s="2">
        <f>BI37+BI44+BI64+BI71+BI84+BI91+BI99+BI103+BI108</f>
        <v>1589500</v>
      </c>
      <c r="BJ110" s="2">
        <f t="shared" si="185"/>
        <v>1132412.29</v>
      </c>
    </row>
    <row r="111" spans="1:62" x14ac:dyDescent="0.2">
      <c r="E111" s="6"/>
      <c r="L111" s="6"/>
      <c r="S111" s="6"/>
      <c r="Z111" s="6"/>
      <c r="AG111" s="6"/>
      <c r="AN111" s="6"/>
      <c r="AU111" s="6"/>
      <c r="BB111" s="6"/>
    </row>
    <row r="112" spans="1:62" x14ac:dyDescent="0.2">
      <c r="E112" s="6"/>
      <c r="L112" s="6"/>
      <c r="S112" s="6"/>
      <c r="Z112" s="6"/>
      <c r="AG112" s="6"/>
      <c r="AN112" s="6"/>
      <c r="AU112" s="6"/>
      <c r="BB112" s="6"/>
    </row>
    <row r="113" spans="2:62" s="14" customFormat="1" ht="18" x14ac:dyDescent="0.25">
      <c r="B113" s="14" t="s">
        <v>128</v>
      </c>
      <c r="C113" s="14">
        <f>C110+C30</f>
        <v>-1220.6599999999162</v>
      </c>
      <c r="D113" s="14">
        <f>D110+D30</f>
        <v>192150</v>
      </c>
      <c r="E113" s="15">
        <f>E110+E30</f>
        <v>-500</v>
      </c>
      <c r="F113" s="14">
        <f>F110+F30</f>
        <v>-478582.70999999996</v>
      </c>
      <c r="I113" s="14" t="s">
        <v>128</v>
      </c>
      <c r="J113" s="14">
        <f>J110+J30</f>
        <v>-233052.98999999976</v>
      </c>
      <c r="K113" s="14">
        <f>K110+K30</f>
        <v>-181500</v>
      </c>
      <c r="L113" s="15">
        <f>L110+L30</f>
        <v>-25500</v>
      </c>
      <c r="M113" s="14">
        <f>M110+M30</f>
        <v>-633288.71</v>
      </c>
      <c r="P113" s="14" t="s">
        <v>128</v>
      </c>
      <c r="Q113" s="14">
        <f>Q110+Q30</f>
        <v>16196</v>
      </c>
      <c r="R113" s="14">
        <f>R110+R30</f>
        <v>64200</v>
      </c>
      <c r="S113" s="15">
        <f>S110+S30</f>
        <v>45000</v>
      </c>
      <c r="T113" s="14">
        <f>T110+T30</f>
        <v>0</v>
      </c>
      <c r="W113" s="14" t="s">
        <v>128</v>
      </c>
      <c r="X113" s="14">
        <f>X110+X30</f>
        <v>21200</v>
      </c>
      <c r="Y113" s="14">
        <f>Y110+Y30</f>
        <v>24200</v>
      </c>
      <c r="Z113" s="15">
        <f>Z110+Z30</f>
        <v>0</v>
      </c>
      <c r="AA113" s="14">
        <f>AA110+AA30</f>
        <v>28085</v>
      </c>
      <c r="AD113" s="14" t="s">
        <v>128</v>
      </c>
      <c r="AE113" s="14">
        <f>AE110+AE30</f>
        <v>0</v>
      </c>
      <c r="AF113" s="14">
        <f>AF110+AF30</f>
        <v>280250</v>
      </c>
      <c r="AG113" s="15">
        <f>AG110+AG30</f>
        <v>0</v>
      </c>
      <c r="AH113" s="14">
        <f>AH110+AH30</f>
        <v>64614</v>
      </c>
      <c r="AK113" s="14" t="s">
        <v>128</v>
      </c>
      <c r="AL113" s="14">
        <f>AL110+AL30</f>
        <v>30500</v>
      </c>
      <c r="AM113" s="14">
        <f>AM110+AM30</f>
        <v>-217000</v>
      </c>
      <c r="AN113" s="15">
        <f>AN110+AN30</f>
        <v>-225000</v>
      </c>
      <c r="AO113" s="14">
        <f>AO110+AO30</f>
        <v>-29919</v>
      </c>
      <c r="AR113" s="14" t="s">
        <v>128</v>
      </c>
      <c r="AS113" s="14">
        <f>AS110+AS30</f>
        <v>146075.33000000002</v>
      </c>
      <c r="AT113" s="14">
        <f>AT110+AT30</f>
        <v>158000</v>
      </c>
      <c r="AU113" s="15">
        <f>AU110+AU30</f>
        <v>169000</v>
      </c>
      <c r="AV113" s="14">
        <f>AV110+AV30</f>
        <v>84074</v>
      </c>
      <c r="AY113" s="14" t="s">
        <v>128</v>
      </c>
      <c r="AZ113" s="14">
        <f>AZ110+AZ30</f>
        <v>17861</v>
      </c>
      <c r="BA113" s="14">
        <f>BA110+BA30</f>
        <v>64000</v>
      </c>
      <c r="BB113" s="15">
        <f>BB110+BB30</f>
        <v>36000</v>
      </c>
      <c r="BC113" s="14">
        <f>BC110+BC30</f>
        <v>7852</v>
      </c>
      <c r="BF113" s="14" t="s">
        <v>128</v>
      </c>
      <c r="BG113" s="14">
        <f>BG110+BG30</f>
        <v>-1220.6599999999162</v>
      </c>
      <c r="BH113" s="14">
        <f>BH110+BH30</f>
        <v>192150</v>
      </c>
      <c r="BI113" s="14">
        <f>BI110+BI30</f>
        <v>-500</v>
      </c>
      <c r="BJ113" s="14">
        <f>BJ110+BJ30</f>
        <v>-478582.70999999996</v>
      </c>
    </row>
    <row r="114" spans="2:62" hidden="1" outlineLevel="1" x14ac:dyDescent="0.2"/>
    <row r="115" spans="2:62" hidden="1" outlineLevel="1" x14ac:dyDescent="0.2"/>
    <row r="116" spans="2:62" hidden="1" outlineLevel="1" x14ac:dyDescent="0.2"/>
    <row r="117" spans="2:62" collapsed="1" x14ac:dyDescent="0.2"/>
  </sheetData>
  <printOptions gridLines="1"/>
  <pageMargins left="0.74803149606299213" right="0.74803149606299213" top="0.98425196850393704" bottom="0.98425196850393704" header="0.51181102362204722" footer="0.51181102362204722"/>
  <pageSetup paperSize="9" scale="85" orientation="portrait" r:id="rId1"/>
  <headerFooter>
    <oddHeader>&amp;LSvenska Varpaförbundet&amp;CBudget 2023&amp;R&amp;D</oddHeader>
    <oddFooter>&amp;L&amp;Z&amp;F</oddFooter>
  </headerFooter>
  <colBreaks count="8" manualBreakCount="8">
    <brk id="6" max="1048575" man="1"/>
    <brk id="13" max="1048575" man="1"/>
    <brk id="20" max="1048575" man="1"/>
    <brk id="27" max="1048575" man="1"/>
    <brk id="34" max="1048575" man="1"/>
    <brk id="41" max="1048575" man="1"/>
    <brk id="48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</vt:lpstr>
      <vt:lpstr>BLA!Utskriftsrubriker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Varpa Förbundet (Varpa)</cp:lastModifiedBy>
  <cp:lastPrinted>2023-03-21T07:53:55Z</cp:lastPrinted>
  <dcterms:created xsi:type="dcterms:W3CDTF">2023-03-16T16:33:31Z</dcterms:created>
  <dcterms:modified xsi:type="dcterms:W3CDTF">2023-03-21T07:54:31Z</dcterms:modified>
</cp:coreProperties>
</file>